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tabRatio="693" activeTab="7"/>
  </bookViews>
  <sheets>
    <sheet name="Organizatorzy" sheetId="1" r:id="rId1"/>
    <sheet name="ZawodnicyL" sheetId="2" r:id="rId2"/>
    <sheet name="ZawodnicyP" sheetId="3" r:id="rId3"/>
    <sheet name="Konsultacje" sheetId="4" r:id="rId4"/>
    <sheet name="ListaL" sheetId="5" r:id="rId5"/>
    <sheet name="ListaP" sheetId="6" r:id="rId6"/>
    <sheet name="PrzejazdyL" sheetId="7" r:id="rId7"/>
    <sheet name="PrzejazdyP" sheetId="8" r:id="rId8"/>
    <sheet name="WynikiL" sheetId="9" r:id="rId9"/>
    <sheet name="WynikiP" sheetId="10" r:id="rId10"/>
    <sheet name="StartL" sheetId="11" r:id="rId11"/>
    <sheet name="StartP" sheetId="12" r:id="rId12"/>
    <sheet name="StartK" sheetId="13" r:id="rId13"/>
    <sheet name="DrukL" sheetId="14" r:id="rId14"/>
    <sheet name="DrukP" sheetId="15" r:id="rId15"/>
    <sheet name="Instrukcja" sheetId="16" r:id="rId16"/>
  </sheets>
  <definedNames>
    <definedName name="_xlnm.Print_Area" localSheetId="6">'PrzejazdyL'!$A$1:$AI$51</definedName>
    <definedName name="_xlnm.Print_Area" localSheetId="7">'PrzejazdyP'!$A$3:$AG$50</definedName>
  </definedNames>
  <calcPr fullCalcOnLoad="1"/>
</workbook>
</file>

<file path=xl/sharedStrings.xml><?xml version="1.0" encoding="utf-8"?>
<sst xmlns="http://schemas.openxmlformats.org/spreadsheetml/2006/main" count="267" uniqueCount="129">
  <si>
    <t>L.p.</t>
  </si>
  <si>
    <t>Nazwisko i imię</t>
  </si>
  <si>
    <t>Współczynnik</t>
  </si>
  <si>
    <t>Ruch</t>
  </si>
  <si>
    <t>Ocena ogólna</t>
  </si>
  <si>
    <t>Karne</t>
  </si>
  <si>
    <t>Wsp.</t>
  </si>
  <si>
    <t>P2</t>
  </si>
  <si>
    <t>P4</t>
  </si>
  <si>
    <t>%</t>
  </si>
  <si>
    <t>Punkty</t>
  </si>
  <si>
    <t>byte</t>
  </si>
  <si>
    <t>zdo-</t>
  </si>
  <si>
    <t>ne</t>
  </si>
  <si>
    <t>ogó-</t>
  </si>
  <si>
    <t>łem</t>
  </si>
  <si>
    <t>Wynik</t>
  </si>
  <si>
    <t>Koń</t>
  </si>
  <si>
    <t>Razem zawodników:</t>
  </si>
  <si>
    <t>kar-</t>
  </si>
  <si>
    <t>Ruchy</t>
  </si>
  <si>
    <t>Stajnia</t>
  </si>
  <si>
    <t>Lp.</t>
  </si>
  <si>
    <t>Imię</t>
  </si>
  <si>
    <t>Nazwisko</t>
  </si>
  <si>
    <t>Imię konia</t>
  </si>
  <si>
    <t>Klasa</t>
  </si>
  <si>
    <t>Sędzia</t>
  </si>
  <si>
    <t>Miejsce</t>
  </si>
  <si>
    <t>Lista startowa       KLASA L</t>
  </si>
  <si>
    <t>Lista startowa       KLASA P</t>
  </si>
  <si>
    <t>Start</t>
  </si>
  <si>
    <t>(średnia)</t>
  </si>
  <si>
    <t>ORGANIZATORZY</t>
  </si>
  <si>
    <t>Funkcja</t>
  </si>
  <si>
    <t>Data konkursu</t>
  </si>
  <si>
    <t xml:space="preserve">Maksimum punktów: </t>
  </si>
  <si>
    <t>Czas przejazdu [min]</t>
  </si>
  <si>
    <t>E-mail</t>
  </si>
  <si>
    <t>Godzina rozpoczęcia</t>
  </si>
  <si>
    <t>Średnie:</t>
  </si>
  <si>
    <t>Sumy:</t>
  </si>
  <si>
    <t>Tabela ocen przejazdów w klasie</t>
  </si>
  <si>
    <t>cząst-</t>
  </si>
  <si>
    <t>kowy</t>
  </si>
  <si>
    <t>ZAWODNICY - klasa L</t>
  </si>
  <si>
    <t>ZAWODNICY - klasa P</t>
  </si>
  <si>
    <t>Koń, stajnia</t>
  </si>
  <si>
    <t>Miasto</t>
  </si>
  <si>
    <t>Wyniki - KLASA P</t>
  </si>
  <si>
    <t>Wyniki - KLASA L</t>
  </si>
  <si>
    <t>Instrukcja obsługi arkusza:</t>
  </si>
  <si>
    <t>1. "Filozofia" oznaczeń:</t>
  </si>
  <si>
    <t>b) Arkusz "Zawodnicy L " - podać dane zawodników i koni, którzy zgłosili się do zawodów w konkurencji L</t>
  </si>
  <si>
    <t>c) Arkusz "Zawodnicy P " - podać dane zawodników i koni, którzy zgłosili się do zawodów w konkurencji P</t>
  </si>
  <si>
    <r>
      <t xml:space="preserve">d) kolor niebieski - pola stałe lub wyliczane - </t>
    </r>
    <r>
      <rPr>
        <b/>
        <sz val="10"/>
        <rFont val="Arial"/>
        <family val="2"/>
      </rPr>
      <t>pod żadnym pozorem nie należy ruszać !</t>
    </r>
  </si>
  <si>
    <r>
      <t xml:space="preserve">dane obowiązkowe: </t>
    </r>
    <r>
      <rPr>
        <b/>
        <sz val="10"/>
        <rFont val="Arial"/>
        <family val="2"/>
      </rPr>
      <t>nazwisko, imię, imię konia, nazwa stajni</t>
    </r>
  </si>
  <si>
    <r>
      <t xml:space="preserve">b) Arkusz "Przejazdy L" - podać </t>
    </r>
    <r>
      <rPr>
        <b/>
        <sz val="10"/>
        <rFont val="Arial"/>
        <family val="2"/>
      </rPr>
      <t>datę i godzinę rozpoczęcia konkurencji, czas trwania 1 przejazdu L</t>
    </r>
  </si>
  <si>
    <r>
      <t xml:space="preserve">sprawdzić, czy w nagłówku prawidłowe są: </t>
    </r>
    <r>
      <rPr>
        <b/>
        <sz val="10"/>
        <rFont val="Arial"/>
        <family val="2"/>
      </rPr>
      <t>nazwa programu, maksimum punktów</t>
    </r>
  </si>
  <si>
    <r>
      <t xml:space="preserve">sprawdzić, czy wszystkie </t>
    </r>
    <r>
      <rPr>
        <b/>
        <sz val="10"/>
        <rFont val="Arial"/>
        <family val="2"/>
      </rPr>
      <t>żółte pola są czyste</t>
    </r>
  </si>
  <si>
    <t>2. Przygotowanie arkuszy, wprowadzanie parametrów zawodów</t>
  </si>
  <si>
    <t>3. Wprowadzanie danych osób zgłaszających się do zawodów</t>
  </si>
  <si>
    <t>4. Przygotowanie list startowych</t>
  </si>
  <si>
    <t>a) Przygotowanie listy dla konkursu L - poprzez "kopiowanie specjalne" (Paste special) tylko wartości (Values only) danych o zawodnikach z arkusza "Zawodnicy L"</t>
  </si>
  <si>
    <r>
      <t xml:space="preserve">dane obowiązkowo kopiowane: </t>
    </r>
    <r>
      <rPr>
        <b/>
        <sz val="10"/>
        <rFont val="Arial"/>
        <family val="2"/>
      </rPr>
      <t>nazwisko, imię, imię konia, nazwa stajni</t>
    </r>
  </si>
  <si>
    <t>b) Przygotowanie listy dla konkursu P - poprzez "kopiowanie specjalne" (Paste special) tylko wartości (Values only) danych o zawodnikach z arkusza "Zawodnicy P"</t>
  </si>
  <si>
    <t>należy wykonać tyle kopiowań, ile jest przejazdów w ramach konkursu</t>
  </si>
  <si>
    <t>Uwaga: Dane z list startowych przenoszone są automatycznie do arkuszy "Przejazdy" (L i P)</t>
  </si>
  <si>
    <t>Uwaga: Nazwiska sędziów przenoszone są automatycznie do arkuszy "Przejazdy" (L i P)</t>
  </si>
  <si>
    <t>d) Arkusz "Wyniki L" - sprawdzić, czy jest pusty; obecność danych oznacza błąd definicji arkusza lub w jego zawartości (danych) !</t>
  </si>
  <si>
    <t>e) Arkusz "Wyniki P" - sprawdzić, czy jest pusty; obecność danych oznacza błąd definicji arkusza lub w jego zawartości (danych) !</t>
  </si>
  <si>
    <t>5. Wprowadzanie informacji z arkuszy sędziowskich</t>
  </si>
  <si>
    <t>I. Wstęp</t>
  </si>
  <si>
    <t>II. Przygotowania przed zawodami</t>
  </si>
  <si>
    <t>III. Praca z arkuszem podczas zawodów</t>
  </si>
  <si>
    <r>
      <t xml:space="preserve">sprawdzić poprawność </t>
    </r>
    <r>
      <rPr>
        <b/>
        <sz val="10"/>
        <rFont val="Arial"/>
        <family val="2"/>
      </rPr>
      <t>przeliczników</t>
    </r>
    <r>
      <rPr>
        <sz val="10"/>
        <rFont val="Arial"/>
        <family val="2"/>
      </rPr>
      <t xml:space="preserve"> dla poszczególnych ruchów i punktów karnych (w nagłówku)</t>
    </r>
  </si>
  <si>
    <t>Dla obu konkursów praca sprowadza się do wprowadzania ocen cząstkowych za poszczególne ruchy na podstawie informacji z arkuszy poszczególnych sędziów.</t>
  </si>
  <si>
    <t>Dane te należy wprowadzać tylko w żółte pola, nie należy ingerować w zawartość pól oznaczonych innymi kolorami.</t>
  </si>
  <si>
    <t>Arkusz podaje na bieżąco sumę punktów i wyniki procentowe: cząstkowe (od poszczególnych sędziów) i uśrednione (średnia arytmetyczna z ocen cząstkowych)</t>
  </si>
  <si>
    <t>Uwaga: Dane o zawodnikach i ich wynikach przenoszone są automatycznie do arkuszy "Wyniki" (L i P)</t>
  </si>
  <si>
    <t>6. Opracowanie i wydruk wyników</t>
  </si>
  <si>
    <t>Symbol</t>
  </si>
  <si>
    <r>
      <t xml:space="preserve">a) Arkusz "Organizatorzy" - podać </t>
    </r>
    <r>
      <rPr>
        <b/>
        <sz val="10"/>
        <rFont val="Arial"/>
        <family val="2"/>
      </rPr>
      <t>nazwiska sędziów</t>
    </r>
    <r>
      <rPr>
        <sz val="10"/>
        <rFont val="Arial"/>
        <family val="2"/>
      </rPr>
      <t xml:space="preserve">, każdemu przyporządkować trzyliterowy </t>
    </r>
    <r>
      <rPr>
        <b/>
        <sz val="10"/>
        <rFont val="Arial"/>
        <family val="2"/>
      </rPr>
      <t>symbol</t>
    </r>
    <r>
      <rPr>
        <sz val="10"/>
        <rFont val="Arial"/>
        <family val="0"/>
      </rPr>
      <t xml:space="preserve"> (pola zielone)</t>
    </r>
  </si>
  <si>
    <t>Dsq</t>
  </si>
  <si>
    <t>DSQ</t>
  </si>
  <si>
    <t>c) Arkusz "Przejazdy P" - postąpić jak w przypadku arkusza "Przejazdy L"</t>
  </si>
  <si>
    <r>
      <t>Ważne:</t>
    </r>
    <r>
      <rPr>
        <sz val="10"/>
        <rFont val="Arial"/>
        <family val="0"/>
      </rPr>
      <t xml:space="preserve"> </t>
    </r>
  </si>
  <si>
    <t>Zawartości tych arkuszy powinno się modyfikować ręcznie tylko w ostateczności (np. w razie zauważenia błędu w arkuszu).</t>
  </si>
  <si>
    <t>f) Sprawdzić częstotliwość automatycznego zapisu (tools/Optipns - Save), która nie powinna być mniejsza niż 10 minut</t>
  </si>
  <si>
    <t>7. Czynności końcowe</t>
  </si>
  <si>
    <t>Uwaga: Dla dyskwalifikacji przypisana jest waga "999" - zmienianie tej wartości jest niewskazane !</t>
  </si>
  <si>
    <r>
      <t>c) kolor zielony - pola dostępne do edycji, parametry zawodów lub poszczególnych konkursów.</t>
    </r>
    <r>
      <rPr>
        <b/>
        <sz val="10"/>
        <rFont val="Arial"/>
        <family val="2"/>
      </rPr>
      <t xml:space="preserve"> Dane obowiązkowe.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Zmieniać z rozwagą !</t>
    </r>
  </si>
  <si>
    <t>b) kolor żółty - pola dostępne do edycji, wprowadzenie danych może zmienić zawartośc innych komórek lub treść wydruku (dane dot. przebiegu konkursów)</t>
  </si>
  <si>
    <t>sędzia C</t>
  </si>
  <si>
    <t>sędzia E</t>
  </si>
  <si>
    <t>Telefon</t>
  </si>
  <si>
    <t>Opis</t>
  </si>
  <si>
    <r>
      <t>W przypadku rezygnacji, eliminacji lub dyskwalifikacji zawodnika należy wprowadzić w pole "DSQ" wprowadzić odpowiednio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R, E</t>
    </r>
    <r>
      <rPr>
        <sz val="10"/>
        <rFont val="Arial"/>
        <family val="2"/>
      </rPr>
      <t xml:space="preserve"> lub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;</t>
    </r>
  </si>
  <si>
    <r>
      <t xml:space="preserve">zaznaczonych obszarów myszką. Ta funkcja w Excelu działa </t>
    </r>
    <r>
      <rPr>
        <b/>
        <sz val="10"/>
        <color indexed="10"/>
        <rFont val="Arial"/>
        <family val="2"/>
      </rPr>
      <t>niepoprawnie</t>
    </r>
    <r>
      <rPr>
        <sz val="10"/>
        <rFont val="Arial"/>
        <family val="0"/>
      </rPr>
      <t xml:space="preserve"> i może spowodować "rozjechanie się" adresowania w formułach i zafałszowania wyników !</t>
    </r>
  </si>
  <si>
    <t>Można natomiast oczywiście kopiowac i wklejać poprzez odpowiednie funkcje menu Edit i/lub kombinacje klawiszy CTRL C i CTRL V.</t>
  </si>
  <si>
    <r>
      <t xml:space="preserve">a) wprowadzając informacje o karach </t>
    </r>
    <r>
      <rPr>
        <sz val="10"/>
        <color indexed="10"/>
        <rFont val="Arial"/>
        <family val="2"/>
      </rPr>
      <t>wprowadzamy liczbę kar, a nie punkty za poszczególne kary</t>
    </r>
    <r>
      <rPr>
        <sz val="10"/>
        <rFont val="Arial"/>
        <family val="0"/>
      </rPr>
      <t xml:space="preserve"> ! Za przeliczanie kar na punkty odpowiadają przeliczniki !</t>
    </r>
  </si>
  <si>
    <r>
      <t xml:space="preserve">b) Arkusz nie sprawdza poprawności wprowadzanych ocen za poszczególne ruchy, natomiast </t>
    </r>
    <r>
      <rPr>
        <sz val="10"/>
        <color indexed="10"/>
        <rFont val="Arial"/>
        <family val="2"/>
      </rPr>
      <t>wartości "podejrzane" wyświetla na czerwono</t>
    </r>
    <r>
      <rPr>
        <sz val="10"/>
        <rFont val="Arial"/>
        <family val="0"/>
      </rPr>
      <t xml:space="preserve"> !</t>
    </r>
  </si>
  <si>
    <t>Mocno rekomendowane jest, by zarchiwizować dane - dla potomności ;)</t>
  </si>
  <si>
    <t>L-3</t>
  </si>
  <si>
    <t>C</t>
  </si>
  <si>
    <t>E</t>
  </si>
  <si>
    <t>Waga Oc.Og.</t>
  </si>
  <si>
    <t>Wynik %</t>
  </si>
  <si>
    <t>Arkusze "Wyniki L" i "Wyniki P" stanowią wsad informacyjny do wydrukowania list z wynikami zawodów.</t>
  </si>
  <si>
    <t>Do samego wydrukowania list wynikowych służą arkusze "Druk L" i "Druk P".</t>
  </si>
  <si>
    <r>
      <t>WAŻNE 2:</t>
    </r>
    <r>
      <rPr>
        <sz val="10"/>
        <rFont val="Arial"/>
        <family val="0"/>
      </rPr>
      <t xml:space="preserve"> w wypadku potrzeby kopiowania i wklejania wierszy (np. w celu ręcznej modyfikacji końcowych wyników zawodów) NIE WOLNO korzystać z metody przeciągania </t>
    </r>
  </si>
  <si>
    <t>a) kolor biały - pola dostępne do swobodnej edycji nie przekładające się na formuły arkusza i inne jego działanie. (dane nieobowiązkowe)</t>
  </si>
  <si>
    <t>organizator</t>
  </si>
  <si>
    <r>
      <t xml:space="preserve">Uwaga: Po operacji sortowania zmienia się kolejność formuł - </t>
    </r>
    <r>
      <rPr>
        <b/>
        <i/>
        <sz val="10"/>
        <color indexed="10"/>
        <rFont val="Arial"/>
        <family val="2"/>
      </rPr>
      <t>sortowanie można zrobić tylko raz !</t>
    </r>
  </si>
  <si>
    <t>MA</t>
  </si>
  <si>
    <t>TJ</t>
  </si>
  <si>
    <r>
      <t>WAŻNE 1:</t>
    </r>
    <r>
      <rPr>
        <sz val="10"/>
        <rFont val="Arial"/>
        <family val="0"/>
      </rPr>
      <t xml:space="preserve"> Przed zawodami wprowadź dane do pól </t>
    </r>
    <r>
      <rPr>
        <b/>
        <sz val="10"/>
        <color indexed="50"/>
        <rFont val="Arial"/>
        <family val="2"/>
      </rPr>
      <t>zielonych</t>
    </r>
    <r>
      <rPr>
        <sz val="10"/>
        <rFont val="Arial"/>
        <family val="0"/>
      </rPr>
      <t xml:space="preserve">, podczas zawodów wprowadzaj dane tylko do pól </t>
    </r>
    <r>
      <rPr>
        <b/>
        <sz val="10"/>
        <color indexed="13"/>
        <rFont val="Arial"/>
        <family val="2"/>
      </rPr>
      <t>żółtych</t>
    </r>
    <r>
      <rPr>
        <sz val="10"/>
        <rFont val="Arial"/>
        <family val="0"/>
      </rPr>
      <t xml:space="preserve">, staraj się bez wyższej potrzeby </t>
    </r>
    <r>
      <rPr>
        <b/>
        <sz val="10"/>
        <color indexed="10"/>
        <rFont val="Arial"/>
        <family val="2"/>
      </rPr>
      <t>nie modyfikować innych pól.</t>
    </r>
  </si>
  <si>
    <t>Po zakończeniu konkurencji należy dla odpowiedniego arkusza ("Wyniki L" lub "Wyniki P"):</t>
  </si>
  <si>
    <r>
      <t xml:space="preserve">b) skopiować dane i wkleić poprzez </t>
    </r>
    <r>
      <rPr>
        <b/>
        <sz val="10"/>
        <rFont val="Arial"/>
        <family val="2"/>
      </rPr>
      <t>Paste Special -&gt; Values and Number Formats</t>
    </r>
    <r>
      <rPr>
        <sz val="10"/>
        <rFont val="Arial"/>
        <family val="0"/>
      </rPr>
      <t xml:space="preserve"> do odpowiedniego arkusza ("Druk L" lub "Druk P") od komórki A3</t>
    </r>
  </si>
  <si>
    <r>
      <t xml:space="preserve">a) zaznaczyć obszar od wiersza </t>
    </r>
    <r>
      <rPr>
        <b/>
        <sz val="10"/>
        <rFont val="Arial"/>
        <family val="2"/>
      </rPr>
      <t>trzeciego</t>
    </r>
    <r>
      <rPr>
        <sz val="10"/>
        <rFont val="Arial"/>
        <family val="0"/>
      </rPr>
      <t xml:space="preserve"> aż do ostatniej widzianej pozycji włącznie w zakresie kolumn od "Miejsce" do "Wynik" (tylko dane, od A3 do Fx)</t>
    </r>
  </si>
  <si>
    <r>
      <t xml:space="preserve">c) Na arkuszu "Druk" zaznaczyć obszar od wiersza </t>
    </r>
    <r>
      <rPr>
        <b/>
        <sz val="10"/>
        <rFont val="Arial"/>
        <family val="2"/>
      </rPr>
      <t>trzeciego</t>
    </r>
    <r>
      <rPr>
        <sz val="10"/>
        <rFont val="Arial"/>
        <family val="0"/>
      </rPr>
      <t xml:space="preserve"> aż do ostatniej widzianej pozycji włącznie</t>
    </r>
  </si>
  <si>
    <t>d) Posortować dane po kolumnie "Miejsce"</t>
  </si>
  <si>
    <r>
      <t xml:space="preserve">e) Zaznaczyć obszar od wiersza pierwszego aż do ostatniej widzianej pozycji włącznie i wydrukować go (File -&gt; Print -&gt; zaznaczyć </t>
    </r>
    <r>
      <rPr>
        <b/>
        <sz val="10"/>
        <rFont val="Arial"/>
        <family val="2"/>
      </rPr>
      <t>Print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Selection</t>
    </r>
    <r>
      <rPr>
        <sz val="10"/>
        <rFont val="Arial"/>
        <family val="0"/>
      </rPr>
      <t>)</t>
    </r>
  </si>
  <si>
    <t>Rok ur.</t>
  </si>
  <si>
    <t xml:space="preserve">Blejdi - klacz wlkp , 5 lat. Właściciel: Agnieszka Helbik; pierwsze zawody tego konia; klacz jest na ogół chętna do współpracy i szybko ucząca się; te zawody są dla niej sprawdzianem charakteru i predyspozycji psychicznych do ujeżdżenia </t>
  </si>
  <si>
    <t>sędzia</t>
  </si>
  <si>
    <t>ZAWODNICY - Konsultacje</t>
  </si>
  <si>
    <t>P-7</t>
  </si>
  <si>
    <t>23.08.2014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</si>
</sst>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h:mm;@"/>
    <numFmt numFmtId="174" formatCode="0.00000"/>
    <numFmt numFmtId="175" formatCode="0.000000"/>
    <numFmt numFmtId="176" formatCode="0;\-0;;@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8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8"/>
      <name val="Comic Sans MS"/>
      <family val="4"/>
    </font>
    <font>
      <b/>
      <u val="single"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Comic Sans MS"/>
      <family val="4"/>
    </font>
    <font>
      <u val="single"/>
      <sz val="14"/>
      <color indexed="12"/>
      <name val="Comic Sans MS"/>
      <family val="4"/>
    </font>
    <font>
      <b/>
      <sz val="12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23"/>
      <name val="Comic Sans MS"/>
      <family val="4"/>
    </font>
    <font>
      <b/>
      <i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4"/>
      <name val="Bookman"/>
      <family val="1"/>
    </font>
    <font>
      <u val="single"/>
      <sz val="14"/>
      <color indexed="12"/>
      <name val="Bookman"/>
      <family val="1"/>
    </font>
    <font>
      <sz val="10"/>
      <name val="Bookman"/>
      <family val="1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23"/>
      <name val="Comic Sans MS"/>
      <family val="4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sz val="16"/>
      <name val="Comic Sans MS"/>
      <family val="4"/>
    </font>
    <font>
      <sz val="10"/>
      <name val="Arial Unicode MS"/>
      <family val="0"/>
    </font>
    <font>
      <sz val="10"/>
      <name val="Times New Roman"/>
      <family val="1"/>
    </font>
    <font>
      <b/>
      <sz val="20"/>
      <color indexed="8"/>
      <name val="Comic Sans MS"/>
      <family val="4"/>
    </font>
    <font>
      <sz val="20"/>
      <color indexed="8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sz val="18"/>
      <color indexed="8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6" fillId="4" borderId="0" xfId="0" applyFont="1" applyFill="1" applyAlignment="1">
      <alignment vertical="center"/>
    </xf>
    <xf numFmtId="1" fontId="0" fillId="4" borderId="6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0" fillId="4" borderId="6" xfId="0" applyNumberFormat="1" applyFill="1" applyBorder="1" applyAlignment="1">
      <alignment vertical="center"/>
    </xf>
    <xf numFmtId="2" fontId="0" fillId="5" borderId="10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172" fontId="5" fillId="5" borderId="13" xfId="0" applyNumberFormat="1" applyFont="1" applyFill="1" applyBorder="1" applyAlignment="1">
      <alignment vertical="center"/>
    </xf>
    <xf numFmtId="172" fontId="5" fillId="5" borderId="1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" fontId="0" fillId="5" borderId="1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173" fontId="11" fillId="4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172" fontId="0" fillId="5" borderId="10" xfId="0" applyNumberFormat="1" applyFont="1" applyFill="1" applyBorder="1" applyAlignment="1">
      <alignment vertical="center"/>
    </xf>
    <xf numFmtId="172" fontId="0" fillId="5" borderId="10" xfId="0" applyNumberFormat="1" applyFill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ill="1" applyBorder="1" applyAlignment="1">
      <alignment vertical="center"/>
    </xf>
    <xf numFmtId="172" fontId="0" fillId="5" borderId="4" xfId="0" applyNumberFormat="1" applyFont="1" applyFill="1" applyBorder="1" applyAlignment="1">
      <alignment vertical="center"/>
    </xf>
    <xf numFmtId="172" fontId="0" fillId="5" borderId="5" xfId="0" applyNumberFormat="1" applyFill="1" applyBorder="1" applyAlignment="1">
      <alignment vertical="center"/>
    </xf>
    <xf numFmtId="172" fontId="1" fillId="5" borderId="12" xfId="0" applyNumberFormat="1" applyFont="1" applyFill="1" applyBorder="1" applyAlignment="1">
      <alignment horizontal="center" vertical="center"/>
    </xf>
    <xf numFmtId="172" fontId="1" fillId="5" borderId="21" xfId="0" applyNumberFormat="1" applyFont="1" applyFill="1" applyBorder="1" applyAlignment="1">
      <alignment horizontal="center" vertical="center"/>
    </xf>
    <xf numFmtId="172" fontId="0" fillId="0" borderId="20" xfId="0" applyNumberFormat="1" applyBorder="1" applyAlignment="1">
      <alignment vertical="center"/>
    </xf>
    <xf numFmtId="172" fontId="0" fillId="4" borderId="20" xfId="0" applyNumberFormat="1" applyFont="1" applyFill="1" applyBorder="1" applyAlignment="1">
      <alignment horizontal="center" vertical="center"/>
    </xf>
    <xf numFmtId="172" fontId="0" fillId="4" borderId="21" xfId="0" applyNumberFormat="1" applyFont="1" applyFill="1" applyBorder="1" applyAlignment="1">
      <alignment horizontal="center" vertical="center"/>
    </xf>
    <xf numFmtId="172" fontId="0" fillId="4" borderId="22" xfId="0" applyNumberFormat="1" applyFont="1" applyFill="1" applyBorder="1" applyAlignment="1">
      <alignment vertical="center"/>
    </xf>
    <xf numFmtId="172" fontId="0" fillId="4" borderId="14" xfId="0" applyNumberFormat="1" applyFont="1" applyFill="1" applyBorder="1" applyAlignment="1">
      <alignment vertic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0" borderId="4" xfId="0" applyNumberFormat="1" applyFill="1" applyBorder="1" applyAlignment="1">
      <alignment vertical="center"/>
    </xf>
    <xf numFmtId="172" fontId="0" fillId="5" borderId="0" xfId="0" applyNumberFormat="1" applyFill="1" applyBorder="1" applyAlignment="1">
      <alignment horizontal="center" vertical="center"/>
    </xf>
    <xf numFmtId="172" fontId="0" fillId="5" borderId="3" xfId="0" applyNumberFormat="1" applyFill="1" applyBorder="1" applyAlignment="1">
      <alignment horizontal="center" vertical="center"/>
    </xf>
    <xf numFmtId="172" fontId="0" fillId="4" borderId="13" xfId="0" applyNumberFormat="1" applyFont="1" applyFill="1" applyBorder="1" applyAlignment="1">
      <alignment vertical="center"/>
    </xf>
    <xf numFmtId="173" fontId="11" fillId="0" borderId="1" xfId="0" applyNumberFormat="1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vertical="center"/>
    </xf>
    <xf numFmtId="0" fontId="10" fillId="4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20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3" fontId="11" fillId="5" borderId="15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right" vertical="center"/>
    </xf>
    <xf numFmtId="49" fontId="0" fillId="5" borderId="19" xfId="0" applyNumberFormat="1" applyFill="1" applyBorder="1" applyAlignment="1">
      <alignment vertical="center"/>
    </xf>
    <xf numFmtId="49" fontId="0" fillId="4" borderId="18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2" fontId="11" fillId="6" borderId="15" xfId="0" applyNumberFormat="1" applyFont="1" applyFill="1" applyBorder="1" applyAlignment="1">
      <alignment horizontal="left" vertical="center"/>
    </xf>
    <xf numFmtId="1" fontId="11" fillId="5" borderId="15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left" vertical="center"/>
    </xf>
    <xf numFmtId="172" fontId="1" fillId="5" borderId="20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right" vertical="center"/>
    </xf>
    <xf numFmtId="0" fontId="1" fillId="5" borderId="1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0" fontId="17" fillId="0" borderId="0" xfId="0" applyFont="1" applyAlignment="1">
      <alignment/>
    </xf>
    <xf numFmtId="2" fontId="0" fillId="4" borderId="22" xfId="0" applyNumberFormat="1" applyFill="1" applyBorder="1" applyAlignment="1">
      <alignment horizontal="right" vertical="center"/>
    </xf>
    <xf numFmtId="49" fontId="0" fillId="0" borderId="28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2" fontId="0" fillId="5" borderId="29" xfId="0" applyNumberForma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0" fillId="0" borderId="31" xfId="0" applyNumberFormat="1" applyFill="1" applyBorder="1" applyAlignment="1">
      <alignment horizontal="right" vertical="center"/>
    </xf>
    <xf numFmtId="172" fontId="0" fillId="4" borderId="32" xfId="0" applyNumberFormat="1" applyFont="1" applyFill="1" applyBorder="1" applyAlignment="1">
      <alignment vertical="center"/>
    </xf>
    <xf numFmtId="172" fontId="5" fillId="5" borderId="31" xfId="0" applyNumberFormat="1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8" fillId="7" borderId="15" xfId="0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vertical="center"/>
    </xf>
    <xf numFmtId="2" fontId="11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0" fontId="11" fillId="0" borderId="0" xfId="18" applyFont="1" applyAlignment="1">
      <alignment vertical="center"/>
      <protection/>
    </xf>
    <xf numFmtId="0" fontId="10" fillId="4" borderId="1" xfId="18" applyFont="1" applyFill="1" applyBorder="1" applyAlignment="1">
      <alignment horizontal="center" vertical="center"/>
      <protection/>
    </xf>
    <xf numFmtId="0" fontId="10" fillId="4" borderId="33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vertical="center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0" fontId="10" fillId="0" borderId="0" xfId="18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0" fillId="9" borderId="1" xfId="18" applyFont="1" applyFill="1" applyBorder="1" applyAlignment="1">
      <alignment horizontal="center" vertical="center"/>
      <protection/>
    </xf>
    <xf numFmtId="0" fontId="10" fillId="9" borderId="33" xfId="18" applyFont="1" applyFill="1" applyBorder="1" applyAlignment="1">
      <alignment horizontal="center" vertical="center"/>
      <protection/>
    </xf>
    <xf numFmtId="0" fontId="10" fillId="9" borderId="34" xfId="18" applyFont="1" applyFill="1" applyBorder="1" applyAlignment="1">
      <alignment horizontal="center" vertical="center"/>
      <protection/>
    </xf>
    <xf numFmtId="0" fontId="10" fillId="0" borderId="0" xfId="18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center" vertical="center"/>
      <protection/>
    </xf>
    <xf numFmtId="0" fontId="20" fillId="0" borderId="0" xfId="17" applyFont="1" applyFill="1" applyBorder="1" applyAlignment="1">
      <alignment horizontal="center" vertical="center"/>
    </xf>
    <xf numFmtId="0" fontId="11" fillId="0" borderId="6" xfId="18" applyFont="1" applyFill="1" applyBorder="1" applyAlignment="1">
      <alignment horizontal="center" vertical="center"/>
      <protection/>
    </xf>
    <xf numFmtId="0" fontId="11" fillId="0" borderId="0" xfId="18" applyFont="1" applyFill="1" applyAlignment="1">
      <alignment vertical="center"/>
      <protection/>
    </xf>
    <xf numFmtId="0" fontId="11" fillId="0" borderId="0" xfId="18" applyFont="1" applyFill="1" applyAlignment="1">
      <alignment horizontal="center" vertical="center"/>
      <protection/>
    </xf>
    <xf numFmtId="0" fontId="10" fillId="0" borderId="0" xfId="18" applyFont="1" applyAlignment="1">
      <alignment horizontal="left" vertical="center"/>
      <protection/>
    </xf>
    <xf numFmtId="0" fontId="11" fillId="4" borderId="1" xfId="18" applyFont="1" applyFill="1" applyBorder="1" applyAlignment="1">
      <alignment horizontal="left" vertical="center"/>
      <protection/>
    </xf>
    <xf numFmtId="49" fontId="11" fillId="7" borderId="1" xfId="18" applyNumberFormat="1" applyFont="1" applyFill="1" applyBorder="1" applyAlignment="1">
      <alignment horizontal="left" vertical="center"/>
      <protection/>
    </xf>
    <xf numFmtId="49" fontId="11" fillId="0" borderId="1" xfId="18" applyNumberFormat="1" applyFont="1" applyFill="1" applyBorder="1" applyAlignment="1">
      <alignment horizontal="left" vertical="center"/>
      <protection/>
    </xf>
    <xf numFmtId="0" fontId="11" fillId="0" borderId="0" xfId="18" applyFont="1" applyAlignment="1">
      <alignment horizontal="left" vertical="center"/>
      <protection/>
    </xf>
    <xf numFmtId="0" fontId="10" fillId="0" borderId="0" xfId="18" applyFont="1" applyAlignment="1">
      <alignment horizontal="center" vertical="center"/>
      <protection/>
    </xf>
    <xf numFmtId="0" fontId="21" fillId="10" borderId="16" xfId="0" applyFont="1" applyFill="1" applyBorder="1" applyAlignment="1">
      <alignment vertical="center"/>
    </xf>
    <xf numFmtId="49" fontId="19" fillId="0" borderId="1" xfId="18" applyNumberFormat="1" applyFont="1" applyFill="1" applyBorder="1" applyAlignment="1">
      <alignment horizontal="left" vertical="center"/>
      <protection/>
    </xf>
    <xf numFmtId="0" fontId="22" fillId="0" borderId="0" xfId="0" applyFont="1" applyAlignment="1">
      <alignment/>
    </xf>
    <xf numFmtId="2" fontId="24" fillId="0" borderId="33" xfId="0" applyNumberFormat="1" applyFont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72" fontId="10" fillId="4" borderId="15" xfId="0" applyNumberFormat="1" applyFont="1" applyFill="1" applyBorder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8" borderId="15" xfId="0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175" fontId="7" fillId="0" borderId="0" xfId="0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left" vertical="center"/>
    </xf>
    <xf numFmtId="172" fontId="10" fillId="0" borderId="7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2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1" fillId="8" borderId="35" xfId="18" applyFont="1" applyFill="1" applyBorder="1" applyAlignment="1">
      <alignment horizontal="center" vertical="center"/>
      <protection/>
    </xf>
    <xf numFmtId="0" fontId="11" fillId="8" borderId="36" xfId="18" applyFont="1" applyFill="1" applyBorder="1" applyAlignment="1">
      <alignment horizontal="center" vertical="center"/>
      <protection/>
    </xf>
    <xf numFmtId="0" fontId="11" fillId="7" borderId="5" xfId="18" applyFont="1" applyFill="1" applyBorder="1" applyAlignment="1">
      <alignment horizontal="center" vertical="center"/>
      <protection/>
    </xf>
    <xf numFmtId="0" fontId="11" fillId="7" borderId="6" xfId="18" applyFont="1" applyFill="1" applyBorder="1" applyAlignment="1">
      <alignment horizontal="center" vertical="center"/>
      <protection/>
    </xf>
    <xf numFmtId="0" fontId="11" fillId="7" borderId="1" xfId="18" applyFont="1" applyFill="1" applyBorder="1" applyAlignment="1">
      <alignment horizontal="center" vertical="center"/>
      <protection/>
    </xf>
    <xf numFmtId="0" fontId="10" fillId="9" borderId="37" xfId="18" applyFont="1" applyFill="1" applyBorder="1" applyAlignment="1">
      <alignment horizontal="center" vertical="center"/>
      <protection/>
    </xf>
    <xf numFmtId="0" fontId="11" fillId="8" borderId="38" xfId="18" applyFont="1" applyFill="1" applyBorder="1" applyAlignment="1">
      <alignment horizontal="center" vertical="center"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11" fillId="0" borderId="39" xfId="18" applyFont="1" applyFill="1" applyBorder="1" applyAlignment="1">
      <alignment horizontal="center" vertical="center"/>
      <protection/>
    </xf>
    <xf numFmtId="0" fontId="11" fillId="8" borderId="16" xfId="18" applyFont="1" applyFill="1" applyBorder="1" applyAlignment="1">
      <alignment horizontal="center" vertical="center"/>
      <protection/>
    </xf>
    <xf numFmtId="0" fontId="11" fillId="0" borderId="16" xfId="18" applyFont="1" applyFill="1" applyBorder="1" applyAlignment="1">
      <alignment horizontal="center" vertical="center"/>
      <protection/>
    </xf>
    <xf numFmtId="0" fontId="11" fillId="0" borderId="40" xfId="18" applyFont="1" applyFill="1" applyBorder="1" applyAlignment="1">
      <alignment horizontal="center" vertical="center"/>
      <protection/>
    </xf>
    <xf numFmtId="0" fontId="11" fillId="0" borderId="11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6" fillId="4" borderId="0" xfId="0" applyFont="1" applyFill="1" applyAlignment="1">
      <alignment vertical="center"/>
    </xf>
    <xf numFmtId="0" fontId="18" fillId="8" borderId="3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20" xfId="0" applyNumberFormat="1" applyFill="1" applyBorder="1" applyAlignment="1">
      <alignment vertical="center"/>
    </xf>
    <xf numFmtId="0" fontId="1" fillId="0" borderId="33" xfId="0" applyFont="1" applyBorder="1" applyAlignment="1">
      <alignment vertical="center"/>
    </xf>
    <xf numFmtId="49" fontId="1" fillId="5" borderId="45" xfId="0" applyNumberFormat="1" applyFont="1" applyFill="1" applyBorder="1" applyAlignment="1">
      <alignment vertical="center"/>
    </xf>
    <xf numFmtId="49" fontId="1" fillId="4" borderId="45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/>
    </xf>
    <xf numFmtId="0" fontId="3" fillId="0" borderId="1" xfId="17" applyFont="1" applyBorder="1" applyAlignment="1">
      <alignment horizontal="left"/>
    </xf>
    <xf numFmtId="49" fontId="0" fillId="7" borderId="1" xfId="18" applyNumberFormat="1" applyFont="1" applyFill="1" applyBorder="1" applyAlignment="1">
      <alignment horizontal="left" vertical="center"/>
      <protection/>
    </xf>
    <xf numFmtId="49" fontId="3" fillId="7" borderId="1" xfId="17" applyNumberFormat="1" applyFont="1" applyFill="1" applyBorder="1" applyAlignment="1">
      <alignment horizontal="left" vertical="center"/>
    </xf>
    <xf numFmtId="49" fontId="0" fillId="0" borderId="1" xfId="18" applyNumberFormat="1" applyFont="1" applyFill="1" applyBorder="1" applyAlignment="1">
      <alignment horizontal="left" vertical="center"/>
      <protection/>
    </xf>
    <xf numFmtId="49" fontId="3" fillId="0" borderId="1" xfId="17" applyNumberFormat="1" applyFont="1" applyFill="1" applyBorder="1" applyAlignment="1">
      <alignment horizontal="left" vertical="center"/>
    </xf>
    <xf numFmtId="0" fontId="0" fillId="0" borderId="1" xfId="18" applyFont="1" applyBorder="1" applyAlignment="1">
      <alignment horizontal="left" vertical="center"/>
      <protection/>
    </xf>
    <xf numFmtId="0" fontId="0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center" vertical="center" wrapText="1"/>
      <protection/>
    </xf>
    <xf numFmtId="0" fontId="19" fillId="0" borderId="0" xfId="18" applyFont="1" applyAlignment="1">
      <alignment horizontal="left" vertical="center" wrapText="1"/>
      <protection/>
    </xf>
    <xf numFmtId="0" fontId="11" fillId="0" borderId="0" xfId="18" applyFont="1" applyAlignment="1">
      <alignment horizontal="left" vertical="center" wrapText="1"/>
      <protection/>
    </xf>
    <xf numFmtId="49" fontId="28" fillId="0" borderId="1" xfId="18" applyNumberFormat="1" applyFont="1" applyFill="1" applyBorder="1" applyAlignment="1">
      <alignment horizontal="left" vertical="center"/>
      <protection/>
    </xf>
    <xf numFmtId="49" fontId="29" fillId="0" borderId="1" xfId="17" applyNumberFormat="1" applyFont="1" applyFill="1" applyBorder="1" applyAlignment="1">
      <alignment horizontal="left" vertical="center"/>
    </xf>
    <xf numFmtId="0" fontId="30" fillId="0" borderId="1" xfId="18" applyFont="1" applyBorder="1" applyAlignment="1">
      <alignment horizontal="center" vertical="center"/>
      <protection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177" fontId="11" fillId="0" borderId="46" xfId="0" applyNumberFormat="1" applyFont="1" applyBorder="1" applyAlignment="1">
      <alignment vertical="center"/>
    </xf>
    <xf numFmtId="2" fontId="12" fillId="5" borderId="33" xfId="0" applyNumberFormat="1" applyFont="1" applyFill="1" applyBorder="1" applyAlignment="1">
      <alignment horizontal="center" vertical="center"/>
    </xf>
    <xf numFmtId="2" fontId="10" fillId="5" borderId="47" xfId="0" applyNumberFormat="1" applyFont="1" applyFill="1" applyBorder="1" applyAlignment="1">
      <alignment horizontal="center" vertical="center"/>
    </xf>
    <xf numFmtId="1" fontId="31" fillId="5" borderId="15" xfId="0" applyNumberFormat="1" applyFont="1" applyFill="1" applyBorder="1" applyAlignment="1">
      <alignment horizontal="center" vertical="center"/>
    </xf>
    <xf numFmtId="2" fontId="31" fillId="4" borderId="15" xfId="0" applyNumberFormat="1" applyFont="1" applyFill="1" applyBorder="1" applyAlignment="1">
      <alignment horizontal="left" vertical="center"/>
    </xf>
    <xf numFmtId="172" fontId="32" fillId="4" borderId="15" xfId="0" applyNumberFormat="1" applyFont="1" applyFill="1" applyBorder="1" applyAlignment="1">
      <alignment horizontal="center" vertical="center"/>
    </xf>
    <xf numFmtId="172" fontId="33" fillId="4" borderId="15" xfId="0" applyNumberFormat="1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horizontal="right" vertical="center"/>
    </xf>
    <xf numFmtId="172" fontId="33" fillId="4" borderId="1" xfId="0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right" vertical="center"/>
    </xf>
    <xf numFmtId="2" fontId="34" fillId="4" borderId="15" xfId="0" applyNumberFormat="1" applyFont="1" applyFill="1" applyBorder="1" applyAlignment="1">
      <alignment horizontal="left" vertical="center"/>
    </xf>
    <xf numFmtId="172" fontId="34" fillId="4" borderId="1" xfId="0" applyNumberFormat="1" applyFont="1" applyFill="1" applyBorder="1" applyAlignment="1">
      <alignment horizontal="center" vertical="center"/>
    </xf>
    <xf numFmtId="172" fontId="35" fillId="4" borderId="15" xfId="0" applyNumberFormat="1" applyFont="1" applyFill="1" applyBorder="1" applyAlignment="1">
      <alignment horizontal="center" vertical="center"/>
    </xf>
    <xf numFmtId="172" fontId="33" fillId="4" borderId="15" xfId="0" applyNumberFormat="1" applyFont="1" applyFill="1" applyBorder="1" applyAlignment="1">
      <alignment vertical="center"/>
    </xf>
    <xf numFmtId="172" fontId="33" fillId="4" borderId="1" xfId="0" applyNumberFormat="1" applyFont="1" applyFill="1" applyBorder="1" applyAlignment="1">
      <alignment vertical="center"/>
    </xf>
    <xf numFmtId="2" fontId="31" fillId="6" borderId="15" xfId="0" applyNumberFormat="1" applyFont="1" applyFill="1" applyBorder="1" applyAlignment="1">
      <alignment horizontal="left" vertical="center"/>
    </xf>
    <xf numFmtId="2" fontId="33" fillId="4" borderId="33" xfId="0" applyNumberFormat="1" applyFont="1" applyFill="1" applyBorder="1" applyAlignment="1">
      <alignment vertical="center"/>
    </xf>
    <xf numFmtId="1" fontId="31" fillId="0" borderId="15" xfId="0" applyNumberFormat="1" applyFont="1" applyFill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left" vertical="center"/>
    </xf>
    <xf numFmtId="172" fontId="32" fillId="0" borderId="15" xfId="0" applyNumberFormat="1" applyFont="1" applyFill="1" applyBorder="1" applyAlignment="1">
      <alignment horizontal="right" vertical="center"/>
    </xf>
    <xf numFmtId="172" fontId="33" fillId="0" borderId="1" xfId="0" applyNumberFormat="1" applyFont="1" applyFill="1" applyBorder="1" applyAlignment="1">
      <alignment vertical="center"/>
    </xf>
    <xf numFmtId="172" fontId="33" fillId="0" borderId="1" xfId="0" applyNumberFormat="1" applyFont="1" applyFill="1" applyBorder="1" applyAlignment="1">
      <alignment horizontal="center" vertical="center"/>
    </xf>
    <xf numFmtId="1" fontId="32" fillId="0" borderId="47" xfId="0" applyNumberFormat="1" applyFont="1" applyFill="1" applyBorder="1" applyAlignment="1">
      <alignment horizontal="center" vertical="center"/>
    </xf>
    <xf numFmtId="2" fontId="32" fillId="0" borderId="47" xfId="0" applyNumberFormat="1" applyFont="1" applyFill="1" applyBorder="1" applyAlignment="1">
      <alignment horizontal="center" vertical="center"/>
    </xf>
    <xf numFmtId="172" fontId="32" fillId="0" borderId="47" xfId="0" applyNumberFormat="1" applyFont="1" applyFill="1" applyBorder="1" applyAlignment="1">
      <alignment horizontal="center" vertical="center"/>
    </xf>
    <xf numFmtId="2" fontId="32" fillId="0" borderId="33" xfId="0" applyNumberFormat="1" applyFont="1" applyFill="1" applyBorder="1" applyAlignment="1">
      <alignment horizontal="center" vertical="center"/>
    </xf>
    <xf numFmtId="172" fontId="33" fillId="0" borderId="15" xfId="0" applyNumberFormat="1" applyFont="1" applyFill="1" applyBorder="1" applyAlignment="1">
      <alignment vertical="center"/>
    </xf>
    <xf numFmtId="1" fontId="10" fillId="5" borderId="47" xfId="0" applyNumberFormat="1" applyFont="1" applyFill="1" applyBorder="1" applyAlignment="1">
      <alignment horizontal="center" vertical="center"/>
    </xf>
    <xf numFmtId="172" fontId="10" fillId="5" borderId="48" xfId="0" applyNumberFormat="1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3" fillId="0" borderId="0" xfId="17" applyAlignment="1">
      <alignment/>
    </xf>
    <xf numFmtId="3" fontId="0" fillId="0" borderId="1" xfId="0" applyNumberFormat="1" applyBorder="1" applyAlignment="1">
      <alignment/>
    </xf>
    <xf numFmtId="3" fontId="37" fillId="0" borderId="1" xfId="0" applyNumberFormat="1" applyFont="1" applyBorder="1" applyAlignment="1">
      <alignment/>
    </xf>
    <xf numFmtId="0" fontId="3" fillId="0" borderId="1" xfId="17" applyBorder="1" applyAlignment="1">
      <alignment/>
    </xf>
    <xf numFmtId="0" fontId="1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left" vertical="center"/>
      <protection/>
    </xf>
    <xf numFmtId="0" fontId="0" fillId="0" borderId="0" xfId="18" applyFont="1" applyAlignment="1">
      <alignment horizontal="left" vertical="center" wrapText="1"/>
      <protection/>
    </xf>
    <xf numFmtId="0" fontId="0" fillId="0" borderId="0" xfId="18" applyFont="1" applyAlignment="1">
      <alignment horizontal="left" vertical="center"/>
      <protection/>
    </xf>
    <xf numFmtId="49" fontId="0" fillId="7" borderId="1" xfId="18" applyNumberFormat="1" applyFont="1" applyFill="1" applyBorder="1" applyAlignment="1">
      <alignment horizontal="center" vertical="center"/>
      <protection/>
    </xf>
    <xf numFmtId="49" fontId="0" fillId="0" borderId="1" xfId="18" applyNumberFormat="1" applyFont="1" applyFill="1" applyBorder="1" applyAlignment="1">
      <alignment horizontal="center" vertical="center"/>
      <protection/>
    </xf>
    <xf numFmtId="0" fontId="1" fillId="0" borderId="0" xfId="18" applyFont="1" applyAlignment="1">
      <alignment horizontal="left" vertical="center" wrapText="1"/>
      <protection/>
    </xf>
    <xf numFmtId="0" fontId="1" fillId="0" borderId="0" xfId="18" applyFont="1" applyAlignment="1">
      <alignment horizontal="center" vertical="center" wrapText="1"/>
      <protection/>
    </xf>
    <xf numFmtId="49" fontId="28" fillId="0" borderId="1" xfId="18" applyNumberFormat="1" applyFont="1" applyFill="1" applyBorder="1" applyAlignment="1">
      <alignment horizontal="center" vertical="center"/>
      <protection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49" fontId="11" fillId="0" borderId="1" xfId="18" applyNumberFormat="1" applyFont="1" applyFill="1" applyBorder="1" applyAlignment="1">
      <alignment horizontal="center" vertical="center"/>
      <protection/>
    </xf>
    <xf numFmtId="49" fontId="10" fillId="7" borderId="1" xfId="18" applyNumberFormat="1" applyFont="1" applyFill="1" applyBorder="1" applyAlignment="1">
      <alignment horizontal="left" vertical="center"/>
      <protection/>
    </xf>
    <xf numFmtId="0" fontId="10" fillId="4" borderId="11" xfId="0" applyFont="1" applyFill="1" applyBorder="1" applyAlignment="1">
      <alignment vertical="center"/>
    </xf>
    <xf numFmtId="49" fontId="11" fillId="7" borderId="33" xfId="0" applyNumberFormat="1" applyFont="1" applyFill="1" applyBorder="1" applyAlignment="1">
      <alignment horizontal="left" vertical="center"/>
    </xf>
    <xf numFmtId="173" fontId="11" fillId="4" borderId="3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41" fillId="0" borderId="23" xfId="0" applyNumberFormat="1" applyFont="1" applyFill="1" applyBorder="1" applyAlignment="1">
      <alignment vertical="center"/>
    </xf>
    <xf numFmtId="0" fontId="41" fillId="0" borderId="23" xfId="0" applyNumberFormat="1" applyFont="1" applyFill="1" applyBorder="1" applyAlignment="1">
      <alignment horizontal="center" vertical="center"/>
    </xf>
    <xf numFmtId="173" fontId="41" fillId="0" borderId="23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vertical="center"/>
    </xf>
    <xf numFmtId="0" fontId="41" fillId="0" borderId="15" xfId="0" applyNumberFormat="1" applyFont="1" applyFill="1" applyBorder="1" applyAlignment="1">
      <alignment vertical="center"/>
    </xf>
    <xf numFmtId="0" fontId="42" fillId="0" borderId="1" xfId="18" applyNumberFormat="1" applyFont="1" applyFill="1" applyBorder="1" applyAlignment="1">
      <alignment horizontal="left" vertical="center"/>
      <protection/>
    </xf>
    <xf numFmtId="49" fontId="41" fillId="0" borderId="1" xfId="18" applyNumberFormat="1" applyFont="1" applyFill="1" applyBorder="1" applyAlignment="1">
      <alignment horizontal="left" vertical="center"/>
      <protection/>
    </xf>
    <xf numFmtId="49" fontId="42" fillId="0" borderId="1" xfId="18" applyNumberFormat="1" applyFont="1" applyFill="1" applyBorder="1" applyAlignment="1">
      <alignment horizontal="left" vertical="center"/>
      <protection/>
    </xf>
    <xf numFmtId="173" fontId="42" fillId="0" borderId="1" xfId="18" applyNumberFormat="1" applyFont="1" applyFill="1" applyBorder="1" applyAlignment="1">
      <alignment horizontal="center" vertical="center"/>
      <protection/>
    </xf>
    <xf numFmtId="0" fontId="41" fillId="0" borderId="1" xfId="0" applyNumberFormat="1" applyFont="1" applyFill="1" applyBorder="1" applyAlignment="1">
      <alignment vertical="center"/>
    </xf>
    <xf numFmtId="0" fontId="42" fillId="0" borderId="15" xfId="0" applyNumberFormat="1" applyFont="1" applyFill="1" applyBorder="1" applyAlignment="1">
      <alignment horizontal="left" vertical="center"/>
    </xf>
    <xf numFmtId="0" fontId="41" fillId="0" borderId="15" xfId="0" applyNumberFormat="1" applyFont="1" applyFill="1" applyBorder="1" applyAlignment="1">
      <alignment horizontal="left" vertical="center"/>
    </xf>
    <xf numFmtId="173" fontId="42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vertical="center"/>
    </xf>
    <xf numFmtId="173" fontId="43" fillId="0" borderId="0" xfId="0" applyNumberFormat="1" applyFont="1" applyFill="1" applyAlignment="1">
      <alignment horizontal="center" vertical="center"/>
    </xf>
    <xf numFmtId="0" fontId="41" fillId="0" borderId="1" xfId="18" applyNumberFormat="1" applyFont="1" applyFill="1" applyBorder="1" applyAlignment="1">
      <alignment horizontal="left" vertical="center"/>
      <protection/>
    </xf>
    <xf numFmtId="49" fontId="10" fillId="7" borderId="1" xfId="18" applyNumberFormat="1" applyFont="1" applyFill="1" applyBorder="1" applyAlignment="1">
      <alignment horizontal="left" vertical="center"/>
      <protection/>
    </xf>
    <xf numFmtId="49" fontId="42" fillId="0" borderId="1" xfId="18" applyNumberFormat="1" applyFont="1" applyFill="1" applyBorder="1" applyAlignment="1">
      <alignment horizontal="left" vertical="center"/>
      <protection/>
    </xf>
    <xf numFmtId="49" fontId="41" fillId="0" borderId="1" xfId="18" applyNumberFormat="1" applyFont="1" applyFill="1" applyBorder="1" applyAlignment="1">
      <alignment horizontal="left" vertical="center"/>
      <protection/>
    </xf>
    <xf numFmtId="0" fontId="42" fillId="0" borderId="15" xfId="18" applyNumberFormat="1" applyFont="1" applyFill="1" applyBorder="1" applyAlignment="1">
      <alignment horizontal="left" vertical="center"/>
      <protection/>
    </xf>
    <xf numFmtId="49" fontId="41" fillId="0" borderId="15" xfId="18" applyNumberFormat="1" applyFont="1" applyFill="1" applyBorder="1" applyAlignment="1">
      <alignment horizontal="left" vertical="center"/>
      <protection/>
    </xf>
    <xf numFmtId="49" fontId="42" fillId="0" borderId="15" xfId="18" applyNumberFormat="1" applyFont="1" applyFill="1" applyBorder="1" applyAlignment="1">
      <alignment horizontal="left" vertical="center"/>
      <protection/>
    </xf>
    <xf numFmtId="173" fontId="42" fillId="0" borderId="15" xfId="18" applyNumberFormat="1" applyFont="1" applyFill="1" applyBorder="1" applyAlignment="1">
      <alignment horizontal="center" vertical="center"/>
      <protection/>
    </xf>
    <xf numFmtId="0" fontId="41" fillId="0" borderId="15" xfId="18" applyNumberFormat="1" applyFont="1" applyFill="1" applyBorder="1" applyAlignment="1">
      <alignment horizontal="left" vertical="center"/>
      <protection/>
    </xf>
    <xf numFmtId="0" fontId="2" fillId="2" borderId="6" xfId="0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185" fontId="0" fillId="8" borderId="17" xfId="0" applyNumberFormat="1" applyFill="1" applyBorder="1" applyAlignment="1">
      <alignment vertical="center"/>
    </xf>
    <xf numFmtId="185" fontId="0" fillId="8" borderId="16" xfId="0" applyNumberFormat="1" applyFill="1" applyBorder="1" applyAlignment="1">
      <alignment vertical="center"/>
    </xf>
    <xf numFmtId="185" fontId="0" fillId="0" borderId="27" xfId="0" applyNumberFormat="1" applyFill="1" applyBorder="1" applyAlignment="1">
      <alignment vertical="center"/>
    </xf>
    <xf numFmtId="0" fontId="8" fillId="11" borderId="34" xfId="18" applyFont="1" applyFill="1" applyBorder="1" applyAlignment="1">
      <alignment horizontal="center" vertical="center"/>
      <protection/>
    </xf>
    <xf numFmtId="0" fontId="8" fillId="11" borderId="49" xfId="18" applyFont="1" applyFill="1" applyBorder="1" applyAlignment="1">
      <alignment horizontal="center" vertical="center"/>
      <protection/>
    </xf>
    <xf numFmtId="0" fontId="8" fillId="11" borderId="37" xfId="18" applyFont="1" applyFill="1" applyBorder="1" applyAlignment="1">
      <alignment horizontal="center" vertical="center"/>
      <protection/>
    </xf>
    <xf numFmtId="0" fontId="8" fillId="5" borderId="6" xfId="18" applyFont="1" applyFill="1" applyBorder="1" applyAlignment="1">
      <alignment horizontal="center" vertical="center"/>
      <protection/>
    </xf>
    <xf numFmtId="0" fontId="8" fillId="5" borderId="4" xfId="18" applyFont="1" applyFill="1" applyBorder="1" applyAlignment="1">
      <alignment horizontal="center" vertical="center"/>
      <protection/>
    </xf>
    <xf numFmtId="0" fontId="8" fillId="5" borderId="5" xfId="18" applyFont="1" applyFill="1" applyBorder="1" applyAlignment="1">
      <alignment horizontal="center" vertical="center"/>
      <protection/>
    </xf>
    <xf numFmtId="0" fontId="8" fillId="5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2" fontId="12" fillId="5" borderId="50" xfId="0" applyNumberFormat="1" applyFont="1" applyFill="1" applyBorder="1" applyAlignment="1">
      <alignment horizontal="center" vertical="center"/>
    </xf>
    <xf numFmtId="2" fontId="12" fillId="5" borderId="51" xfId="0" applyNumberFormat="1" applyFont="1" applyFill="1" applyBorder="1" applyAlignment="1">
      <alignment horizontal="center" vertical="center"/>
    </xf>
    <xf numFmtId="2" fontId="12" fillId="5" borderId="46" xfId="0" applyNumberFormat="1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>
      <alignment horizontal="center" vertical="center"/>
    </xf>
    <xf numFmtId="2" fontId="36" fillId="0" borderId="50" xfId="0" applyNumberFormat="1" applyFont="1" applyFill="1" applyBorder="1" applyAlignment="1">
      <alignment horizontal="center" vertical="center"/>
    </xf>
    <xf numFmtId="2" fontId="36" fillId="0" borderId="51" xfId="0" applyNumberFormat="1" applyFont="1" applyFill="1" applyBorder="1" applyAlignment="1">
      <alignment horizontal="center" vertical="center"/>
    </xf>
    <xf numFmtId="2" fontId="36" fillId="0" borderId="46" xfId="0" applyNumberFormat="1" applyFont="1" applyFill="1" applyBorder="1" applyAlignment="1">
      <alignment horizontal="center" vertical="center"/>
    </xf>
    <xf numFmtId="185" fontId="0" fillId="8" borderId="9" xfId="0" applyNumberFormat="1" applyFill="1" applyBorder="1" applyAlignment="1">
      <alignment vertical="center"/>
    </xf>
    <xf numFmtId="185" fontId="0" fillId="8" borderId="15" xfId="0" applyNumberFormat="1" applyFill="1" applyBorder="1" applyAlignment="1">
      <alignment vertical="center"/>
    </xf>
    <xf numFmtId="185" fontId="0" fillId="0" borderId="8" xfId="0" applyNumberFormat="1" applyFill="1" applyBorder="1" applyAlignment="1">
      <alignment vertical="center"/>
    </xf>
    <xf numFmtId="185" fontId="0" fillId="7" borderId="15" xfId="0" applyNumberFormat="1" applyFill="1" applyBorder="1" applyAlignment="1">
      <alignment vertical="center"/>
    </xf>
    <xf numFmtId="185" fontId="0" fillId="7" borderId="16" xfId="0" applyNumberFormat="1" applyFill="1" applyBorder="1" applyAlignment="1">
      <alignment vertical="center"/>
    </xf>
    <xf numFmtId="185" fontId="0" fillId="8" borderId="1" xfId="0" applyNumberFormat="1" applyFill="1" applyBorder="1" applyAlignment="1">
      <alignment vertical="center"/>
    </xf>
    <xf numFmtId="185" fontId="0" fillId="0" borderId="4" xfId="0" applyNumberFormat="1" applyFill="1" applyBorder="1" applyAlignment="1">
      <alignment vertical="center"/>
    </xf>
    <xf numFmtId="185" fontId="0" fillId="7" borderId="38" xfId="0" applyNumberFormat="1" applyFill="1" applyBorder="1" applyAlignment="1">
      <alignment vertical="center"/>
    </xf>
    <xf numFmtId="185" fontId="0" fillId="0" borderId="52" xfId="0" applyNumberFormat="1" applyFill="1" applyBorder="1" applyAlignment="1">
      <alignment vertical="center"/>
    </xf>
    <xf numFmtId="185" fontId="0" fillId="0" borderId="19" xfId="0" applyNumberFormat="1" applyFill="1" applyBorder="1" applyAlignment="1">
      <alignment vertical="center"/>
    </xf>
    <xf numFmtId="185" fontId="0" fillId="8" borderId="5" xfId="0" applyNumberFormat="1" applyFill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4" borderId="35" xfId="0" applyNumberFormat="1" applyFill="1" applyBorder="1" applyAlignment="1">
      <alignment vertical="center"/>
    </xf>
    <xf numFmtId="185" fontId="0" fillId="4" borderId="53" xfId="0" applyNumberFormat="1" applyFill="1" applyBorder="1" applyAlignment="1">
      <alignment vertical="center"/>
    </xf>
    <xf numFmtId="185" fontId="0" fillId="5" borderId="22" xfId="0" applyNumberFormat="1" applyFont="1" applyFill="1" applyBorder="1" applyAlignment="1">
      <alignment vertical="center"/>
    </xf>
    <xf numFmtId="185" fontId="0" fillId="4" borderId="36" xfId="0" applyNumberFormat="1" applyFill="1" applyBorder="1" applyAlignment="1">
      <alignment vertical="center"/>
    </xf>
    <xf numFmtId="185" fontId="0" fillId="4" borderId="26" xfId="0" applyNumberFormat="1" applyFill="1" applyBorder="1" applyAlignment="1">
      <alignment vertical="center"/>
    </xf>
    <xf numFmtId="185" fontId="0" fillId="5" borderId="29" xfId="0" applyNumberFormat="1" applyFont="1" applyFill="1" applyBorder="1" applyAlignment="1">
      <alignment vertical="center"/>
    </xf>
    <xf numFmtId="185" fontId="0" fillId="4" borderId="54" xfId="0" applyNumberFormat="1" applyFill="1" applyBorder="1" applyAlignment="1">
      <alignment vertical="center"/>
    </xf>
    <xf numFmtId="185" fontId="0" fillId="4" borderId="7" xfId="0" applyNumberFormat="1" applyFill="1" applyBorder="1" applyAlignment="1">
      <alignment vertical="center"/>
    </xf>
    <xf numFmtId="185" fontId="0" fillId="5" borderId="32" xfId="0" applyNumberFormat="1" applyFont="1" applyFill="1" applyBorder="1" applyAlignment="1">
      <alignment vertical="center"/>
    </xf>
    <xf numFmtId="185" fontId="0" fillId="8" borderId="35" xfId="0" applyNumberFormat="1" applyFill="1" applyBorder="1" applyAlignment="1">
      <alignment vertical="center"/>
    </xf>
    <xf numFmtId="185" fontId="0" fillId="8" borderId="38" xfId="0" applyNumberFormat="1" applyFill="1" applyBorder="1" applyAlignment="1">
      <alignment vertical="center"/>
    </xf>
    <xf numFmtId="185" fontId="0" fillId="8" borderId="52" xfId="0" applyNumberFormat="1" applyFill="1" applyBorder="1" applyAlignment="1">
      <alignment vertical="center"/>
    </xf>
    <xf numFmtId="185" fontId="0" fillId="0" borderId="45" xfId="0" applyNumberFormat="1" applyFill="1" applyBorder="1" applyAlignment="1">
      <alignment vertical="center"/>
    </xf>
    <xf numFmtId="185" fontId="0" fillId="8" borderId="36" xfId="0" applyNumberFormat="1" applyFill="1" applyBorder="1" applyAlignment="1">
      <alignment vertical="center"/>
    </xf>
    <xf numFmtId="185" fontId="0" fillId="8" borderId="27" xfId="0" applyNumberFormat="1" applyFill="1" applyBorder="1" applyAlignment="1">
      <alignment vertical="center"/>
    </xf>
    <xf numFmtId="185" fontId="0" fillId="0" borderId="18" xfId="0" applyNumberFormat="1" applyFill="1" applyBorder="1" applyAlignment="1">
      <alignment vertical="center"/>
    </xf>
    <xf numFmtId="185" fontId="0" fillId="7" borderId="35" xfId="0" applyNumberFormat="1" applyFill="1" applyBorder="1" applyAlignment="1">
      <alignment vertical="center"/>
    </xf>
    <xf numFmtId="185" fontId="0" fillId="7" borderId="52" xfId="0" applyNumberFormat="1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185" fontId="0" fillId="7" borderId="27" xfId="0" applyNumberFormat="1" applyFill="1" applyBorder="1" applyAlignment="1">
      <alignment vertical="center"/>
    </xf>
    <xf numFmtId="185" fontId="0" fillId="0" borderId="1" xfId="0" applyNumberFormat="1" applyFill="1" applyBorder="1" applyAlignment="1">
      <alignment vertical="center"/>
    </xf>
    <xf numFmtId="185" fontId="0" fillId="8" borderId="54" xfId="0" applyNumberFormat="1" applyFill="1" applyBorder="1" applyAlignment="1">
      <alignment vertical="center"/>
    </xf>
    <xf numFmtId="185" fontId="0" fillId="8" borderId="8" xfId="0" applyNumberFormat="1" applyFill="1" applyBorder="1" applyAlignment="1">
      <alignment vertical="center"/>
    </xf>
    <xf numFmtId="185" fontId="0" fillId="0" borderId="16" xfId="0" applyNumberFormat="1" applyFill="1" applyBorder="1" applyAlignment="1">
      <alignment vertical="center"/>
    </xf>
    <xf numFmtId="185" fontId="0" fillId="7" borderId="7" xfId="0" applyNumberFormat="1" applyFill="1" applyBorder="1" applyAlignment="1">
      <alignment vertical="center"/>
    </xf>
    <xf numFmtId="185" fontId="0" fillId="0" borderId="38" xfId="0" applyNumberFormat="1" applyFill="1" applyBorder="1" applyAlignment="1">
      <alignment vertical="center"/>
    </xf>
    <xf numFmtId="185" fontId="0" fillId="8" borderId="6" xfId="0" applyNumberFormat="1" applyFill="1" applyBorder="1" applyAlignment="1">
      <alignment vertical="center"/>
    </xf>
    <xf numFmtId="185" fontId="0" fillId="7" borderId="8" xfId="0" applyNumberFormat="1" applyFill="1" applyBorder="1" applyAlignment="1">
      <alignment vertical="center"/>
    </xf>
    <xf numFmtId="185" fontId="0" fillId="7" borderId="17" xfId="0" applyNumberFormat="1" applyFill="1" applyBorder="1" applyAlignment="1">
      <alignment vertical="center"/>
    </xf>
    <xf numFmtId="185" fontId="0" fillId="8" borderId="4" xfId="0" applyNumberFormat="1" applyFill="1" applyBorder="1" applyAlignment="1">
      <alignment vertical="center"/>
    </xf>
    <xf numFmtId="185" fontId="0" fillId="7" borderId="1" xfId="0" applyNumberFormat="1" applyFill="1" applyBorder="1" applyAlignment="1">
      <alignment vertical="center"/>
    </xf>
    <xf numFmtId="185" fontId="0" fillId="7" borderId="4" xfId="0" applyNumberFormat="1" applyFill="1" applyBorder="1" applyAlignment="1">
      <alignment vertical="center"/>
    </xf>
    <xf numFmtId="185" fontId="0" fillId="4" borderId="38" xfId="0" applyNumberFormat="1" applyFill="1" applyBorder="1" applyAlignment="1">
      <alignment vertical="center"/>
    </xf>
    <xf numFmtId="185" fontId="0" fillId="4" borderId="55" xfId="0" applyNumberFormat="1" applyFill="1" applyBorder="1" applyAlignment="1">
      <alignment vertical="center"/>
    </xf>
    <xf numFmtId="185" fontId="1" fillId="5" borderId="12" xfId="0" applyNumberFormat="1" applyFont="1" applyFill="1" applyBorder="1" applyAlignment="1">
      <alignment vertical="center"/>
    </xf>
    <xf numFmtId="185" fontId="0" fillId="4" borderId="56" xfId="0" applyNumberFormat="1" applyFill="1" applyBorder="1" applyAlignment="1">
      <alignment vertical="center"/>
    </xf>
    <xf numFmtId="185" fontId="1" fillId="5" borderId="29" xfId="0" applyNumberFormat="1" applyFont="1" applyFill="1" applyBorder="1" applyAlignment="1">
      <alignment vertical="center"/>
    </xf>
    <xf numFmtId="185" fontId="0" fillId="4" borderId="57" xfId="0" applyNumberFormat="1" applyFill="1" applyBorder="1" applyAlignment="1">
      <alignment vertical="center"/>
    </xf>
    <xf numFmtId="185" fontId="0" fillId="4" borderId="0" xfId="0" applyNumberFormat="1" applyFill="1" applyBorder="1" applyAlignment="1">
      <alignment vertical="center"/>
    </xf>
    <xf numFmtId="185" fontId="0" fillId="4" borderId="28" xfId="0" applyNumberFormat="1" applyFill="1" applyBorder="1" applyAlignment="1">
      <alignment vertical="center"/>
    </xf>
    <xf numFmtId="185" fontId="1" fillId="5" borderId="22" xfId="0" applyNumberFormat="1" applyFont="1" applyFill="1" applyBorder="1" applyAlignment="1">
      <alignment vertical="center"/>
    </xf>
    <xf numFmtId="185" fontId="0" fillId="4" borderId="27" xfId="0" applyNumberFormat="1" applyFill="1" applyBorder="1" applyAlignment="1">
      <alignment vertical="center"/>
    </xf>
    <xf numFmtId="185" fontId="0" fillId="4" borderId="52" xfId="0" applyNumberForma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_ZawodyTROT" xfId="18"/>
    <cellStyle name="Followed Hyperlink" xfId="19"/>
    <cellStyle name="Percent" xfId="20"/>
    <cellStyle name="Currency" xfId="21"/>
    <cellStyle name="Currency [0]" xfId="22"/>
  </cellStyles>
  <dxfs count="5">
    <dxf>
      <font>
        <color rgb="FFFF0000"/>
      </font>
      <border/>
    </dxf>
    <dxf>
      <font>
        <color rgb="FFCCFFFF"/>
      </font>
      <border/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17"/>
  <sheetViews>
    <sheetView workbookViewId="0" topLeftCell="A1">
      <selection activeCell="B3" sqref="B3:D8"/>
    </sheetView>
  </sheetViews>
  <sheetFormatPr defaultColWidth="9.140625" defaultRowHeight="21" customHeight="1"/>
  <cols>
    <col min="1" max="1" width="5.8515625" style="153" customWidth="1"/>
    <col min="2" max="2" width="27.57421875" style="158" customWidth="1"/>
    <col min="3" max="4" width="21.421875" style="158" customWidth="1"/>
    <col min="5" max="6" width="18.140625" style="158" customWidth="1"/>
    <col min="7" max="7" width="20.57421875" style="158" customWidth="1"/>
    <col min="8" max="9" width="18.140625" style="158" customWidth="1"/>
    <col min="10" max="10" width="21.8515625" style="158" bestFit="1" customWidth="1"/>
    <col min="11" max="16384" width="9.140625" style="153" customWidth="1"/>
  </cols>
  <sheetData>
    <row r="1" spans="1:10" s="159" customFormat="1" ht="37.5" customHeight="1">
      <c r="A1" s="345" t="s">
        <v>33</v>
      </c>
      <c r="B1" s="346"/>
      <c r="C1" s="346"/>
      <c r="D1" s="346"/>
      <c r="E1" s="346"/>
      <c r="F1" s="346"/>
      <c r="G1" s="346"/>
      <c r="H1" s="347"/>
      <c r="I1" s="160"/>
      <c r="J1" s="160"/>
    </row>
    <row r="2" spans="1:10" s="159" customFormat="1" ht="21" customHeight="1" thickBot="1">
      <c r="A2" s="161" t="s">
        <v>22</v>
      </c>
      <c r="B2" s="162" t="s">
        <v>24</v>
      </c>
      <c r="C2" s="163" t="s">
        <v>23</v>
      </c>
      <c r="D2" s="162" t="s">
        <v>81</v>
      </c>
      <c r="E2" s="211" t="s">
        <v>34</v>
      </c>
      <c r="F2" s="211" t="s">
        <v>81</v>
      </c>
      <c r="G2" s="162" t="s">
        <v>95</v>
      </c>
      <c r="H2" s="162" t="s">
        <v>38</v>
      </c>
      <c r="I2" s="164"/>
      <c r="J2" s="164"/>
    </row>
    <row r="3" spans="1:10" ht="21" customHeight="1">
      <c r="A3" s="167">
        <v>1</v>
      </c>
      <c r="B3" s="206"/>
      <c r="C3" s="212"/>
      <c r="D3" s="212"/>
      <c r="E3" s="212" t="s">
        <v>93</v>
      </c>
      <c r="F3" s="212" t="s">
        <v>104</v>
      </c>
      <c r="G3" s="213"/>
      <c r="H3" s="214"/>
      <c r="I3" s="157"/>
      <c r="J3" s="157"/>
    </row>
    <row r="4" spans="1:10" ht="21" customHeight="1" thickBot="1">
      <c r="A4" s="167">
        <f>A3+1</f>
        <v>2</v>
      </c>
      <c r="B4" s="207"/>
      <c r="C4" s="215"/>
      <c r="D4" s="215"/>
      <c r="E4" s="215" t="s">
        <v>94</v>
      </c>
      <c r="F4" s="215" t="s">
        <v>105</v>
      </c>
      <c r="G4" s="216"/>
      <c r="H4" s="217"/>
      <c r="I4" s="157"/>
      <c r="J4" s="166"/>
    </row>
    <row r="5" spans="1:10" s="168" customFormat="1" ht="6.75" customHeight="1">
      <c r="A5" s="167"/>
      <c r="B5" s="220"/>
      <c r="C5" s="219"/>
      <c r="D5" s="218"/>
      <c r="E5" s="220"/>
      <c r="F5" s="220"/>
      <c r="G5" s="218"/>
      <c r="H5" s="219"/>
      <c r="I5" s="157"/>
      <c r="J5" s="166"/>
    </row>
    <row r="6" spans="1:10" ht="21" customHeight="1">
      <c r="A6" s="165">
        <f>A4+1</f>
        <v>3</v>
      </c>
      <c r="B6" s="210"/>
      <c r="C6" s="210"/>
      <c r="D6" s="210"/>
      <c r="E6" s="210" t="s">
        <v>112</v>
      </c>
      <c r="F6" s="210" t="s">
        <v>114</v>
      </c>
      <c r="G6" s="165"/>
      <c r="H6" s="165"/>
      <c r="I6" s="157"/>
      <c r="J6" s="157"/>
    </row>
    <row r="7" spans="1:10" ht="21" customHeight="1">
      <c r="A7" s="165">
        <f aca="true" t="shared" si="0" ref="A7:A15">A6+1</f>
        <v>4</v>
      </c>
      <c r="B7" s="210"/>
      <c r="C7" s="210"/>
      <c r="D7" s="210"/>
      <c r="E7" s="210" t="s">
        <v>112</v>
      </c>
      <c r="F7" s="210" t="s">
        <v>115</v>
      </c>
      <c r="G7" s="165"/>
      <c r="H7" s="165"/>
      <c r="I7" s="157"/>
      <c r="J7" s="157"/>
    </row>
    <row r="8" spans="1:10" ht="21" customHeight="1">
      <c r="A8" s="165">
        <f t="shared" si="0"/>
        <v>5</v>
      </c>
      <c r="B8" s="208"/>
      <c r="C8" s="209"/>
      <c r="D8" s="209"/>
      <c r="E8" s="210"/>
      <c r="F8" s="210"/>
      <c r="G8" s="165"/>
      <c r="H8" s="165"/>
      <c r="I8" s="157"/>
      <c r="J8" s="157"/>
    </row>
    <row r="9" spans="1:10" ht="21" customHeight="1">
      <c r="A9" s="165">
        <f t="shared" si="0"/>
        <v>6</v>
      </c>
      <c r="B9" s="208"/>
      <c r="C9" s="209"/>
      <c r="D9" s="209"/>
      <c r="E9" s="210"/>
      <c r="F9" s="210"/>
      <c r="G9" s="165"/>
      <c r="H9" s="165"/>
      <c r="I9" s="157"/>
      <c r="J9" s="157"/>
    </row>
    <row r="10" spans="1:10" ht="21" customHeight="1">
      <c r="A10" s="165">
        <f t="shared" si="0"/>
        <v>7</v>
      </c>
      <c r="B10" s="208"/>
      <c r="C10" s="209"/>
      <c r="D10" s="209"/>
      <c r="E10" s="210"/>
      <c r="F10" s="210"/>
      <c r="G10" s="165"/>
      <c r="H10" s="165"/>
      <c r="I10" s="157"/>
      <c r="J10" s="157"/>
    </row>
    <row r="11" spans="1:10" ht="21" customHeight="1">
      <c r="A11" s="165">
        <f t="shared" si="0"/>
        <v>8</v>
      </c>
      <c r="B11" s="208"/>
      <c r="C11" s="209"/>
      <c r="D11" s="209"/>
      <c r="E11" s="210"/>
      <c r="F11" s="210"/>
      <c r="G11" s="165"/>
      <c r="H11" s="165"/>
      <c r="I11" s="157"/>
      <c r="J11" s="157"/>
    </row>
    <row r="12" spans="1:10" ht="21" customHeight="1">
      <c r="A12" s="165">
        <f t="shared" si="0"/>
        <v>9</v>
      </c>
      <c r="B12" s="208"/>
      <c r="C12" s="209"/>
      <c r="D12" s="209"/>
      <c r="E12" s="210"/>
      <c r="F12" s="210"/>
      <c r="G12" s="165"/>
      <c r="H12" s="165"/>
      <c r="I12" s="157"/>
      <c r="J12" s="157"/>
    </row>
    <row r="13" spans="1:10" ht="21" customHeight="1">
      <c r="A13" s="165">
        <f t="shared" si="0"/>
        <v>10</v>
      </c>
      <c r="B13" s="208"/>
      <c r="C13" s="209"/>
      <c r="D13" s="209"/>
      <c r="E13" s="210"/>
      <c r="F13" s="210"/>
      <c r="G13" s="165"/>
      <c r="H13" s="165"/>
      <c r="I13" s="157"/>
      <c r="J13" s="157"/>
    </row>
    <row r="14" spans="1:10" ht="21" customHeight="1">
      <c r="A14" s="165">
        <f t="shared" si="0"/>
        <v>11</v>
      </c>
      <c r="B14" s="208"/>
      <c r="C14" s="209"/>
      <c r="D14" s="209"/>
      <c r="E14" s="210"/>
      <c r="F14" s="210"/>
      <c r="G14" s="165"/>
      <c r="H14" s="165"/>
      <c r="I14" s="157"/>
      <c r="J14" s="157"/>
    </row>
    <row r="15" spans="1:10" ht="21" customHeight="1">
      <c r="A15" s="165">
        <f t="shared" si="0"/>
        <v>12</v>
      </c>
      <c r="B15" s="210"/>
      <c r="C15" s="210"/>
      <c r="D15" s="210"/>
      <c r="E15" s="210"/>
      <c r="F15" s="210"/>
      <c r="G15" s="165"/>
      <c r="H15" s="165"/>
      <c r="I15" s="157"/>
      <c r="J15" s="157"/>
    </row>
    <row r="16" spans="1:8" ht="21" customHeight="1">
      <c r="A16" s="168"/>
      <c r="B16" s="169"/>
      <c r="C16" s="169"/>
      <c r="D16" s="169"/>
      <c r="E16" s="169"/>
      <c r="F16" s="169"/>
      <c r="G16" s="169"/>
      <c r="H16" s="169"/>
    </row>
    <row r="17" spans="1:10" s="156" customFormat="1" ht="20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s="156" customFormat="1" ht="21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s="156" customFormat="1" ht="21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s="156" customFormat="1" ht="21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66"/>
    </row>
    <row r="21" spans="1:10" s="156" customFormat="1" ht="21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0" s="156" customFormat="1" ht="21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s="156" customFormat="1" ht="21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s="156" customFormat="1" ht="21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156" customFormat="1" ht="21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s="156" customFormat="1" ht="21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s="156" customFormat="1" ht="21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s="156" customFormat="1" ht="21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156" customFormat="1" ht="21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0" s="156" customFormat="1" ht="21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66"/>
    </row>
    <row r="31" spans="1:10" s="156" customFormat="1" ht="21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66"/>
    </row>
    <row r="32" spans="1:10" s="156" customFormat="1" ht="21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s="156" customFormat="1" ht="21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s="156" customFormat="1" ht="21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</row>
    <row r="35" spans="1:10" s="156" customFormat="1" ht="21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s="156" customFormat="1" ht="21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s="156" customFormat="1" ht="21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s="156" customFormat="1" ht="21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s="156" customFormat="1" ht="21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s="156" customFormat="1" ht="21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10" s="156" customFormat="1" ht="21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s="156" customFormat="1" ht="21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s="156" customFormat="1" ht="21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56" customFormat="1" ht="21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s="156" customFormat="1" ht="21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s="156" customFormat="1" ht="21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156" customFormat="1" ht="21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s="156" customFormat="1" ht="21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0" s="156" customFormat="1" ht="21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s="156" customFormat="1" ht="21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</row>
    <row r="51" spans="1:10" s="156" customFormat="1" ht="21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</row>
    <row r="52" spans="1:10" s="156" customFormat="1" ht="21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0" s="156" customFormat="1" ht="21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0" s="156" customFormat="1" ht="21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s="156" customFormat="1" ht="21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6" customFormat="1" ht="21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0" s="156" customFormat="1" ht="21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0" s="156" customFormat="1" ht="21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</row>
    <row r="59" spans="2:10" s="156" customFormat="1" ht="21" customHeight="1">
      <c r="B59" s="157"/>
      <c r="C59" s="157"/>
      <c r="D59" s="157"/>
      <c r="E59" s="157"/>
      <c r="F59" s="157"/>
      <c r="G59" s="157"/>
      <c r="H59" s="157"/>
      <c r="I59" s="157"/>
      <c r="J59" s="157"/>
    </row>
    <row r="60" spans="2:10" s="156" customFormat="1" ht="21" customHeight="1">
      <c r="B60" s="157"/>
      <c r="C60" s="157"/>
      <c r="D60" s="157"/>
      <c r="E60" s="157"/>
      <c r="F60" s="157"/>
      <c r="G60" s="157"/>
      <c r="H60" s="157"/>
      <c r="I60" s="157"/>
      <c r="J60" s="157"/>
    </row>
    <row r="61" spans="2:10" s="156" customFormat="1" ht="21" customHeight="1">
      <c r="B61" s="157"/>
      <c r="C61" s="157"/>
      <c r="D61" s="157"/>
      <c r="E61" s="157"/>
      <c r="F61" s="157"/>
      <c r="G61" s="157"/>
      <c r="H61" s="157"/>
      <c r="I61" s="157"/>
      <c r="J61" s="157"/>
    </row>
    <row r="62" spans="2:10" s="156" customFormat="1" ht="21" customHeight="1">
      <c r="B62" s="157"/>
      <c r="C62" s="157"/>
      <c r="D62" s="157"/>
      <c r="E62" s="157"/>
      <c r="F62" s="157"/>
      <c r="G62" s="157"/>
      <c r="H62" s="157"/>
      <c r="I62" s="157"/>
      <c r="J62" s="157"/>
    </row>
    <row r="63" spans="2:10" s="156" customFormat="1" ht="21" customHeight="1">
      <c r="B63" s="157"/>
      <c r="C63" s="157"/>
      <c r="D63" s="157"/>
      <c r="E63" s="157"/>
      <c r="F63" s="157"/>
      <c r="G63" s="157"/>
      <c r="H63" s="157"/>
      <c r="I63" s="157"/>
      <c r="J63" s="157"/>
    </row>
    <row r="64" spans="2:10" s="156" customFormat="1" ht="21" customHeight="1">
      <c r="B64" s="157"/>
      <c r="C64" s="157"/>
      <c r="D64" s="157"/>
      <c r="E64" s="157"/>
      <c r="F64" s="157"/>
      <c r="G64" s="157"/>
      <c r="H64" s="157"/>
      <c r="I64" s="157"/>
      <c r="J64" s="157"/>
    </row>
    <row r="65" spans="2:10" s="156" customFormat="1" ht="21" customHeight="1">
      <c r="B65" s="157"/>
      <c r="C65" s="157"/>
      <c r="D65" s="157"/>
      <c r="E65" s="157"/>
      <c r="F65" s="157"/>
      <c r="G65" s="157"/>
      <c r="H65" s="157"/>
      <c r="I65" s="157"/>
      <c r="J65" s="157"/>
    </row>
    <row r="66" spans="2:10" s="156" customFormat="1" ht="21" customHeight="1">
      <c r="B66" s="157"/>
      <c r="C66" s="157"/>
      <c r="D66" s="157"/>
      <c r="E66" s="157"/>
      <c r="F66" s="157"/>
      <c r="G66" s="157"/>
      <c r="H66" s="157"/>
      <c r="I66" s="157"/>
      <c r="J66" s="157"/>
    </row>
    <row r="67" spans="2:10" s="156" customFormat="1" ht="21" customHeight="1">
      <c r="B67" s="157"/>
      <c r="C67" s="157"/>
      <c r="D67" s="157"/>
      <c r="E67" s="157"/>
      <c r="F67" s="157"/>
      <c r="G67" s="157"/>
      <c r="H67" s="157"/>
      <c r="I67" s="157"/>
      <c r="J67" s="157"/>
    </row>
    <row r="68" spans="2:10" s="156" customFormat="1" ht="21" customHeight="1">
      <c r="B68" s="157"/>
      <c r="C68" s="157"/>
      <c r="D68" s="157"/>
      <c r="E68" s="157"/>
      <c r="F68" s="157"/>
      <c r="G68" s="157"/>
      <c r="H68" s="157"/>
      <c r="I68" s="157"/>
      <c r="J68" s="157"/>
    </row>
    <row r="69" spans="2:10" s="156" customFormat="1" ht="21" customHeight="1">
      <c r="B69" s="157"/>
      <c r="C69" s="157"/>
      <c r="D69" s="157"/>
      <c r="E69" s="157"/>
      <c r="F69" s="157"/>
      <c r="G69" s="157"/>
      <c r="H69" s="157"/>
      <c r="I69" s="157"/>
      <c r="J69" s="157"/>
    </row>
    <row r="70" spans="2:10" s="156" customFormat="1" ht="21" customHeight="1">
      <c r="B70" s="157"/>
      <c r="C70" s="157"/>
      <c r="D70" s="157"/>
      <c r="E70" s="157"/>
      <c r="F70" s="157"/>
      <c r="G70" s="157"/>
      <c r="H70" s="157"/>
      <c r="I70" s="157"/>
      <c r="J70" s="157"/>
    </row>
    <row r="71" spans="2:10" s="156" customFormat="1" ht="21" customHeight="1">
      <c r="B71" s="157"/>
      <c r="C71" s="157"/>
      <c r="D71" s="157"/>
      <c r="E71" s="157"/>
      <c r="F71" s="157"/>
      <c r="G71" s="157"/>
      <c r="H71" s="157"/>
      <c r="I71" s="157"/>
      <c r="J71" s="157"/>
    </row>
    <row r="72" spans="2:10" s="156" customFormat="1" ht="21" customHeight="1">
      <c r="B72" s="157"/>
      <c r="C72" s="157"/>
      <c r="D72" s="157"/>
      <c r="E72" s="157"/>
      <c r="F72" s="157"/>
      <c r="G72" s="157"/>
      <c r="H72" s="157"/>
      <c r="I72" s="157"/>
      <c r="J72" s="157"/>
    </row>
    <row r="73" spans="2:10" s="156" customFormat="1" ht="21" customHeight="1">
      <c r="B73" s="157"/>
      <c r="C73" s="157"/>
      <c r="D73" s="157"/>
      <c r="E73" s="157"/>
      <c r="F73" s="157"/>
      <c r="G73" s="157"/>
      <c r="H73" s="157"/>
      <c r="I73" s="157"/>
      <c r="J73" s="157"/>
    </row>
    <row r="74" spans="2:10" s="156" customFormat="1" ht="21" customHeight="1">
      <c r="B74" s="157"/>
      <c r="C74" s="157"/>
      <c r="D74" s="157"/>
      <c r="E74" s="157"/>
      <c r="F74" s="157"/>
      <c r="G74" s="157"/>
      <c r="H74" s="157"/>
      <c r="I74" s="157"/>
      <c r="J74" s="157"/>
    </row>
    <row r="75" spans="2:10" s="156" customFormat="1" ht="21" customHeight="1">
      <c r="B75" s="157"/>
      <c r="C75" s="157"/>
      <c r="D75" s="157"/>
      <c r="E75" s="157"/>
      <c r="F75" s="157"/>
      <c r="G75" s="157"/>
      <c r="H75" s="157"/>
      <c r="I75" s="157"/>
      <c r="J75" s="157"/>
    </row>
    <row r="76" spans="2:10" s="156" customFormat="1" ht="21" customHeight="1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s="156" customFormat="1" ht="21" customHeight="1">
      <c r="B77" s="157"/>
      <c r="C77" s="157"/>
      <c r="D77" s="157"/>
      <c r="E77" s="157"/>
      <c r="F77" s="157"/>
      <c r="G77" s="157"/>
      <c r="H77" s="157"/>
      <c r="I77" s="157"/>
      <c r="J77" s="157"/>
    </row>
    <row r="78" spans="2:10" s="156" customFormat="1" ht="21" customHeight="1">
      <c r="B78" s="157"/>
      <c r="C78" s="157"/>
      <c r="D78" s="157"/>
      <c r="E78" s="157"/>
      <c r="F78" s="157"/>
      <c r="G78" s="157"/>
      <c r="H78" s="157"/>
      <c r="I78" s="157"/>
      <c r="J78" s="157"/>
    </row>
    <row r="79" spans="2:10" s="156" customFormat="1" ht="21" customHeight="1">
      <c r="B79" s="157"/>
      <c r="C79" s="157"/>
      <c r="D79" s="157"/>
      <c r="E79" s="157"/>
      <c r="F79" s="157"/>
      <c r="G79" s="157"/>
      <c r="H79" s="157"/>
      <c r="I79" s="157"/>
      <c r="J79" s="157"/>
    </row>
    <row r="80" spans="2:10" s="156" customFormat="1" ht="21" customHeight="1">
      <c r="B80" s="157"/>
      <c r="C80" s="157"/>
      <c r="D80" s="157"/>
      <c r="E80" s="157"/>
      <c r="F80" s="157"/>
      <c r="G80" s="157"/>
      <c r="H80" s="157"/>
      <c r="I80" s="157"/>
      <c r="J80" s="157"/>
    </row>
    <row r="81" spans="2:10" s="156" customFormat="1" ht="21" customHeight="1">
      <c r="B81" s="157"/>
      <c r="C81" s="157"/>
      <c r="D81" s="157"/>
      <c r="E81" s="157"/>
      <c r="F81" s="157"/>
      <c r="G81" s="157"/>
      <c r="H81" s="157"/>
      <c r="I81" s="157"/>
      <c r="J81" s="157"/>
    </row>
    <row r="82" spans="2:10" s="156" customFormat="1" ht="21" customHeight="1">
      <c r="B82" s="157"/>
      <c r="C82" s="157"/>
      <c r="D82" s="157"/>
      <c r="E82" s="157"/>
      <c r="F82" s="157"/>
      <c r="G82" s="157"/>
      <c r="H82" s="157"/>
      <c r="I82" s="157"/>
      <c r="J82" s="157"/>
    </row>
    <row r="83" spans="2:10" s="156" customFormat="1" ht="21" customHeight="1">
      <c r="B83" s="157"/>
      <c r="C83" s="157"/>
      <c r="D83" s="157"/>
      <c r="E83" s="157"/>
      <c r="F83" s="157"/>
      <c r="G83" s="157"/>
      <c r="H83" s="157"/>
      <c r="I83" s="157"/>
      <c r="J83" s="157"/>
    </row>
    <row r="84" spans="2:10" s="156" customFormat="1" ht="21" customHeight="1">
      <c r="B84" s="157"/>
      <c r="C84" s="157"/>
      <c r="D84" s="157"/>
      <c r="E84" s="157"/>
      <c r="F84" s="157"/>
      <c r="G84" s="157"/>
      <c r="H84" s="157"/>
      <c r="I84" s="157"/>
      <c r="J84" s="157"/>
    </row>
    <row r="85" spans="2:10" s="156" customFormat="1" ht="21" customHeight="1">
      <c r="B85" s="157"/>
      <c r="C85" s="157"/>
      <c r="D85" s="157"/>
      <c r="E85" s="157"/>
      <c r="F85" s="157"/>
      <c r="G85" s="157"/>
      <c r="H85" s="157"/>
      <c r="I85" s="157"/>
      <c r="J85" s="157"/>
    </row>
    <row r="86" spans="2:10" s="156" customFormat="1" ht="21" customHeight="1">
      <c r="B86" s="157"/>
      <c r="C86" s="157"/>
      <c r="D86" s="157"/>
      <c r="E86" s="157"/>
      <c r="F86" s="157"/>
      <c r="G86" s="157"/>
      <c r="H86" s="157"/>
      <c r="I86" s="157"/>
      <c r="J86" s="157"/>
    </row>
    <row r="87" spans="2:10" s="156" customFormat="1" ht="21" customHeight="1">
      <c r="B87" s="157"/>
      <c r="C87" s="157"/>
      <c r="D87" s="157"/>
      <c r="E87" s="157"/>
      <c r="F87" s="157"/>
      <c r="G87" s="157"/>
      <c r="H87" s="157"/>
      <c r="I87" s="157"/>
      <c r="J87" s="157"/>
    </row>
    <row r="88" spans="2:10" s="156" customFormat="1" ht="21" customHeight="1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s="156" customFormat="1" ht="21" customHeight="1">
      <c r="B89" s="157"/>
      <c r="C89" s="157"/>
      <c r="D89" s="157"/>
      <c r="E89" s="157"/>
      <c r="F89" s="157"/>
      <c r="G89" s="157"/>
      <c r="H89" s="157"/>
      <c r="I89" s="157"/>
      <c r="J89" s="157"/>
    </row>
    <row r="90" spans="2:10" s="156" customFormat="1" ht="21" customHeight="1">
      <c r="B90" s="157"/>
      <c r="C90" s="157"/>
      <c r="D90" s="157"/>
      <c r="E90" s="157"/>
      <c r="F90" s="157"/>
      <c r="G90" s="157"/>
      <c r="H90" s="157"/>
      <c r="I90" s="157"/>
      <c r="J90" s="157"/>
    </row>
    <row r="91" spans="2:10" s="156" customFormat="1" ht="21" customHeight="1">
      <c r="B91" s="157"/>
      <c r="C91" s="157"/>
      <c r="D91" s="157"/>
      <c r="E91" s="157"/>
      <c r="F91" s="157"/>
      <c r="G91" s="157"/>
      <c r="H91" s="157"/>
      <c r="I91" s="157"/>
      <c r="J91" s="157"/>
    </row>
    <row r="92" spans="2:10" s="156" customFormat="1" ht="21" customHeight="1">
      <c r="B92" s="157"/>
      <c r="C92" s="157"/>
      <c r="D92" s="157"/>
      <c r="E92" s="157"/>
      <c r="F92" s="157"/>
      <c r="G92" s="157"/>
      <c r="H92" s="157"/>
      <c r="I92" s="157"/>
      <c r="J92" s="157"/>
    </row>
    <row r="93" spans="2:10" s="156" customFormat="1" ht="21" customHeight="1">
      <c r="B93" s="157"/>
      <c r="C93" s="157"/>
      <c r="D93" s="157"/>
      <c r="E93" s="157"/>
      <c r="F93" s="157"/>
      <c r="G93" s="157"/>
      <c r="H93" s="157"/>
      <c r="I93" s="157"/>
      <c r="J93" s="157"/>
    </row>
    <row r="94" spans="2:10" s="156" customFormat="1" ht="21" customHeight="1">
      <c r="B94" s="157"/>
      <c r="C94" s="157"/>
      <c r="D94" s="157"/>
      <c r="E94" s="157"/>
      <c r="F94" s="157"/>
      <c r="G94" s="157"/>
      <c r="H94" s="157"/>
      <c r="I94" s="157"/>
      <c r="J94" s="157"/>
    </row>
    <row r="95" spans="2:10" s="156" customFormat="1" ht="21" customHeight="1">
      <c r="B95" s="157"/>
      <c r="C95" s="157"/>
      <c r="D95" s="157"/>
      <c r="E95" s="157"/>
      <c r="F95" s="157"/>
      <c r="G95" s="157"/>
      <c r="H95" s="157"/>
      <c r="I95" s="157"/>
      <c r="J95" s="157"/>
    </row>
    <row r="96" spans="2:10" s="156" customFormat="1" ht="21" customHeight="1">
      <c r="B96" s="157"/>
      <c r="C96" s="157"/>
      <c r="D96" s="157"/>
      <c r="E96" s="157"/>
      <c r="F96" s="157"/>
      <c r="G96" s="157"/>
      <c r="H96" s="157"/>
      <c r="I96" s="157"/>
      <c r="J96" s="157"/>
    </row>
    <row r="97" spans="2:10" s="156" customFormat="1" ht="21" customHeight="1">
      <c r="B97" s="157"/>
      <c r="C97" s="157"/>
      <c r="D97" s="157"/>
      <c r="E97" s="157"/>
      <c r="F97" s="157"/>
      <c r="G97" s="157"/>
      <c r="H97" s="157"/>
      <c r="I97" s="157"/>
      <c r="J97" s="157"/>
    </row>
    <row r="98" spans="2:10" s="156" customFormat="1" ht="21" customHeight="1">
      <c r="B98" s="157"/>
      <c r="C98" s="157"/>
      <c r="D98" s="157"/>
      <c r="E98" s="157"/>
      <c r="F98" s="157"/>
      <c r="G98" s="157"/>
      <c r="H98" s="157"/>
      <c r="I98" s="157"/>
      <c r="J98" s="157"/>
    </row>
    <row r="99" spans="2:10" s="156" customFormat="1" ht="21" customHeight="1"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2:10" s="156" customFormat="1" ht="21" customHeight="1"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2:10" s="156" customFormat="1" ht="21" customHeight="1"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2:10" s="156" customFormat="1" ht="21" customHeight="1">
      <c r="B102" s="157"/>
      <c r="C102" s="157"/>
      <c r="D102" s="157"/>
      <c r="E102" s="157"/>
      <c r="F102" s="157"/>
      <c r="G102" s="157"/>
      <c r="H102" s="157"/>
      <c r="I102" s="157"/>
      <c r="J102" s="157"/>
    </row>
    <row r="103" spans="2:10" s="156" customFormat="1" ht="21" customHeight="1">
      <c r="B103" s="157"/>
      <c r="C103" s="157"/>
      <c r="D103" s="157"/>
      <c r="E103" s="157"/>
      <c r="F103" s="157"/>
      <c r="G103" s="157"/>
      <c r="H103" s="157"/>
      <c r="I103" s="157"/>
      <c r="J103" s="157"/>
    </row>
    <row r="104" spans="2:10" s="156" customFormat="1" ht="21" customHeight="1">
      <c r="B104" s="157"/>
      <c r="C104" s="157"/>
      <c r="D104" s="157"/>
      <c r="E104" s="157"/>
      <c r="F104" s="157"/>
      <c r="G104" s="157"/>
      <c r="H104" s="157"/>
      <c r="I104" s="157"/>
      <c r="J104" s="157"/>
    </row>
    <row r="105" spans="2:10" s="156" customFormat="1" ht="21" customHeight="1">
      <c r="B105" s="157"/>
      <c r="C105" s="157"/>
      <c r="D105" s="157"/>
      <c r="E105" s="157"/>
      <c r="F105" s="157"/>
      <c r="G105" s="157"/>
      <c r="H105" s="157"/>
      <c r="I105" s="157"/>
      <c r="J105" s="157"/>
    </row>
    <row r="106" spans="2:10" s="156" customFormat="1" ht="21" customHeight="1">
      <c r="B106" s="157"/>
      <c r="C106" s="157"/>
      <c r="D106" s="157"/>
      <c r="E106" s="157"/>
      <c r="F106" s="157"/>
      <c r="G106" s="157"/>
      <c r="H106" s="157"/>
      <c r="I106" s="157"/>
      <c r="J106" s="157"/>
    </row>
    <row r="107" spans="2:10" s="156" customFormat="1" ht="21" customHeight="1">
      <c r="B107" s="157"/>
      <c r="C107" s="157"/>
      <c r="D107" s="157"/>
      <c r="E107" s="157"/>
      <c r="F107" s="157"/>
      <c r="G107" s="157"/>
      <c r="H107" s="157"/>
      <c r="I107" s="157"/>
      <c r="J107" s="157"/>
    </row>
    <row r="108" spans="2:10" s="156" customFormat="1" ht="21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s="156" customFormat="1" ht="21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s="156" customFormat="1" ht="21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s="156" customFormat="1" ht="21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s="156" customFormat="1" ht="21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s="156" customFormat="1" ht="21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s="156" customFormat="1" ht="21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s="156" customFormat="1" ht="21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s="156" customFormat="1" ht="21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s="156" customFormat="1" ht="21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09"/>
  <sheetViews>
    <sheetView showZeros="0" workbookViewId="0" topLeftCell="A1">
      <selection activeCell="G55" sqref="G55"/>
    </sheetView>
  </sheetViews>
  <sheetFormatPr defaultColWidth="9.140625" defaultRowHeight="36" customHeight="1"/>
  <cols>
    <col min="1" max="1" width="10.7109375" style="27" customWidth="1"/>
    <col min="2" max="2" width="21.7109375" style="27" customWidth="1"/>
    <col min="3" max="5" width="16.7109375" style="27" customWidth="1"/>
    <col min="6" max="6" width="12.7109375" style="186" customWidth="1"/>
    <col min="7" max="7" width="12.7109375" style="148" customWidth="1"/>
    <col min="8" max="8" width="12.7109375" style="149" customWidth="1"/>
    <col min="9" max="9" width="18.421875" style="197" customWidth="1"/>
    <col min="10" max="16384" width="8.7109375" style="27" customWidth="1"/>
  </cols>
  <sheetData>
    <row r="1" spans="1:8" ht="36" customHeight="1" thickBot="1">
      <c r="A1" s="361" t="s">
        <v>49</v>
      </c>
      <c r="B1" s="362"/>
      <c r="C1" s="362"/>
      <c r="D1" s="362"/>
      <c r="E1" s="362"/>
      <c r="F1" s="363"/>
      <c r="G1" s="258" t="s">
        <v>125</v>
      </c>
      <c r="H1" s="258" t="s">
        <v>125</v>
      </c>
    </row>
    <row r="2" spans="1:9" s="35" customFormat="1" ht="27" customHeight="1" thickBot="1" thickTop="1">
      <c r="A2" s="286" t="s">
        <v>28</v>
      </c>
      <c r="B2" s="286" t="s">
        <v>24</v>
      </c>
      <c r="C2" s="286" t="s">
        <v>23</v>
      </c>
      <c r="D2" s="286" t="s">
        <v>17</v>
      </c>
      <c r="E2" s="286" t="s">
        <v>21</v>
      </c>
      <c r="F2" s="286" t="s">
        <v>16</v>
      </c>
      <c r="G2" s="259" t="str">
        <f>Organizatorzy!$F$3</f>
        <v>C</v>
      </c>
      <c r="H2" s="259" t="str">
        <f>Organizatorzy!$F$4</f>
        <v>E</v>
      </c>
      <c r="I2" s="199" t="s">
        <v>106</v>
      </c>
    </row>
    <row r="3" spans="1:9" s="35" customFormat="1" ht="20.25" customHeight="1" thickTop="1">
      <c r="A3" s="260">
        <f>IF(F3=-1,"rezygn.",IF(F3=-2,"elimin.",IF(F3=-3,"dyskwal.",IF(F3&lt;=0,"",RANK(I3,I$3:I$81)))))</f>
      </c>
      <c r="B3" s="261">
        <f>ListaP!B3</f>
        <v>0</v>
      </c>
      <c r="C3" s="261">
        <f>ListaP!C3</f>
        <v>0</v>
      </c>
      <c r="D3" s="261">
        <f>ListaP!D3</f>
        <v>0</v>
      </c>
      <c r="E3" s="261">
        <f>ListaP!E3</f>
        <v>0</v>
      </c>
      <c r="F3" s="262">
        <f>IF(PrzejazdyP!AB10="R",-1,IF(PrzejazdyP!AB10="E",-2,IF(PrzejazdyP!AB10="D",-3,IF(PrzejazdyP!AG10&gt;0,PrzejazdyP!AG10,-9))))</f>
        <v>-9</v>
      </c>
      <c r="G3" s="270">
        <f>PrzejazdyP!AF10</f>
        <v>0</v>
      </c>
      <c r="H3" s="270">
        <f>PrzejazdyP!AF11</f>
        <v>0</v>
      </c>
      <c r="I3" s="264">
        <f>F3+((SUM(PrzejazdyP!U10:X11)/(2*10*PrzejazdyP!$E$2))/100000)</f>
        <v>-9</v>
      </c>
    </row>
    <row r="4" spans="1:9" s="35" customFormat="1" ht="19.5" customHeight="1" hidden="1">
      <c r="A4" s="260" t="e">
        <f>IF(#REF!&gt;0,RANK(#REF!,#REF!),"")</f>
        <v>#REF!</v>
      </c>
      <c r="B4" s="261">
        <f>ListaP!B4</f>
        <v>0</v>
      </c>
      <c r="C4" s="261">
        <f>ListaP!C4</f>
        <v>0</v>
      </c>
      <c r="D4" s="261">
        <f>ListaP!D4</f>
        <v>0</v>
      </c>
      <c r="E4" s="261">
        <f>ListaP!E4</f>
        <v>0</v>
      </c>
      <c r="F4" s="262"/>
      <c r="G4" s="271"/>
      <c r="H4" s="265"/>
      <c r="I4" s="266"/>
    </row>
    <row r="5" spans="1:9" s="35" customFormat="1" ht="19.5" customHeight="1">
      <c r="A5" s="260">
        <f aca="true" t="shared" si="0" ref="A5:A68">IF(F5=-1,"rezygn.",IF(F5=-2,"elimin.",IF(F5=-3,"dyskwal.",IF(F5&lt;=0,"",RANK(I5,I$3:I$81)))))</f>
      </c>
      <c r="B5" s="261">
        <f>ListaP!B5</f>
        <v>0</v>
      </c>
      <c r="C5" s="261">
        <f>ListaP!C5</f>
        <v>0</v>
      </c>
      <c r="D5" s="261">
        <f>ListaP!D5</f>
        <v>0</v>
      </c>
      <c r="E5" s="261">
        <f>ListaP!E5</f>
        <v>0</v>
      </c>
      <c r="F5" s="262">
        <f>IF(PrzejazdyP!AB12="R",-1,IF(PrzejazdyP!AB12="E",-2,IF(PrzejazdyP!AB12="D",-3,IF(PrzejazdyP!AG12&gt;0,PrzejazdyP!AG12,-9))))</f>
        <v>-9</v>
      </c>
      <c r="G5" s="270">
        <f>PrzejazdyP!AF12</f>
        <v>0</v>
      </c>
      <c r="H5" s="270">
        <f>PrzejazdyP!AF13</f>
        <v>0</v>
      </c>
      <c r="I5" s="266">
        <f>F5+((SUM(PrzejazdyP!U12:X13)/(2*10*PrzejazdyP!$E$2))/100000)</f>
        <v>-9</v>
      </c>
    </row>
    <row r="6" spans="1:9" s="35" customFormat="1" ht="19.5" customHeight="1" hidden="1">
      <c r="A6" s="260">
        <f t="shared" si="0"/>
      </c>
      <c r="B6" s="261">
        <f>ListaP!B6</f>
        <v>0</v>
      </c>
      <c r="C6" s="261">
        <f>ListaP!C6</f>
        <v>0</v>
      </c>
      <c r="D6" s="261">
        <f>ListaP!D6</f>
        <v>0</v>
      </c>
      <c r="E6" s="261">
        <f>ListaP!E6</f>
        <v>0</v>
      </c>
      <c r="F6" s="262">
        <f>IF(PrzejazdyP!AB13="R",-1,IF(PrzejazdyP!AB13="E",-2,IF(PrzejazdyP!AB13="D",-3,IF(PrzejazdyP!AG13&gt;0,PrzejazdyP!AG13,-9))))</f>
        <v>-9</v>
      </c>
      <c r="G6" s="270">
        <f>PrzejazdyP!AF13</f>
        <v>0</v>
      </c>
      <c r="H6" s="270">
        <f>PrzejazdyP!AF14</f>
        <v>0</v>
      </c>
      <c r="I6" s="266">
        <f>F6+((SUM(PrzejazdyP!U13:X14)/(2*10*PrzejazdyP!$E$2))/100000)</f>
        <v>-9</v>
      </c>
    </row>
    <row r="7" spans="1:9" s="35" customFormat="1" ht="19.5" customHeight="1">
      <c r="A7" s="260">
        <f t="shared" si="0"/>
      </c>
      <c r="B7" s="261">
        <f>ListaP!B7</f>
        <v>0</v>
      </c>
      <c r="C7" s="261">
        <f>ListaP!C7</f>
        <v>0</v>
      </c>
      <c r="D7" s="261">
        <f>ListaP!D7</f>
        <v>0</v>
      </c>
      <c r="E7" s="261">
        <f>ListaP!E7</f>
        <v>0</v>
      </c>
      <c r="F7" s="262">
        <f>IF(PrzejazdyP!AB14="R",-1,IF(PrzejazdyP!AB14="E",-2,IF(PrzejazdyP!AB14="D",-3,IF(PrzejazdyP!AG14&gt;0,PrzejazdyP!AG14,-9))))</f>
        <v>-9</v>
      </c>
      <c r="G7" s="270">
        <f>PrzejazdyP!AF14</f>
        <v>0</v>
      </c>
      <c r="H7" s="270">
        <f>PrzejazdyP!AF15</f>
        <v>0</v>
      </c>
      <c r="I7" s="266">
        <f>F7+((SUM(PrzejazdyP!U14:X15)/(2*10*PrzejazdyP!$E$2))/100000)</f>
        <v>-9</v>
      </c>
    </row>
    <row r="8" spans="1:9" s="35" customFormat="1" ht="19.5" customHeight="1" hidden="1">
      <c r="A8" s="260">
        <f t="shared" si="0"/>
      </c>
      <c r="B8" s="261">
        <f>ListaP!B8</f>
        <v>0</v>
      </c>
      <c r="C8" s="261">
        <f>ListaP!C8</f>
        <v>0</v>
      </c>
      <c r="D8" s="261">
        <f>ListaP!D8</f>
        <v>0</v>
      </c>
      <c r="E8" s="261">
        <f>ListaP!E8</f>
        <v>0</v>
      </c>
      <c r="F8" s="262">
        <f>IF(PrzejazdyP!AB15="R",-1,IF(PrzejazdyP!AB15="E",-2,IF(PrzejazdyP!AB15="D",-3,IF(PrzejazdyP!AG15&gt;0,PrzejazdyP!AG15,-9))))</f>
        <v>-9</v>
      </c>
      <c r="G8" s="270">
        <f>PrzejazdyP!AF15</f>
        <v>0</v>
      </c>
      <c r="H8" s="270">
        <f>PrzejazdyP!AF16</f>
        <v>0</v>
      </c>
      <c r="I8" s="266">
        <f>F8+((SUM(PrzejazdyP!U15:X16)/(2*10*PrzejazdyP!$E$2))/100000)</f>
        <v>-9</v>
      </c>
    </row>
    <row r="9" spans="1:9" s="35" customFormat="1" ht="19.5" customHeight="1">
      <c r="A9" s="260">
        <f t="shared" si="0"/>
      </c>
      <c r="B9" s="261">
        <f>ListaP!B9</f>
        <v>0</v>
      </c>
      <c r="C9" s="261">
        <f>ListaP!C9</f>
        <v>0</v>
      </c>
      <c r="D9" s="261">
        <f>ListaP!D9</f>
        <v>0</v>
      </c>
      <c r="E9" s="261">
        <f>ListaP!E9</f>
        <v>0</v>
      </c>
      <c r="F9" s="262">
        <f>IF(PrzejazdyP!AB16="R",-1,IF(PrzejazdyP!AB16="E",-2,IF(PrzejazdyP!AB16="D",-3,IF(PrzejazdyP!AG16&gt;0,PrzejazdyP!AG16,-9))))</f>
        <v>-9</v>
      </c>
      <c r="G9" s="270">
        <f>PrzejazdyP!AF16</f>
        <v>0</v>
      </c>
      <c r="H9" s="270">
        <f>PrzejazdyP!AF17</f>
        <v>0</v>
      </c>
      <c r="I9" s="266">
        <f>F9+((SUM(PrzejazdyP!U16:X17)/(2*10*PrzejazdyP!$E$2))/100000)</f>
        <v>-9</v>
      </c>
    </row>
    <row r="10" spans="1:9" s="35" customFormat="1" ht="19.5" customHeight="1" hidden="1">
      <c r="A10" s="260">
        <f t="shared" si="0"/>
      </c>
      <c r="B10" s="261">
        <f>ListaP!B10</f>
        <v>0</v>
      </c>
      <c r="C10" s="261">
        <f>ListaP!C10</f>
        <v>0</v>
      </c>
      <c r="D10" s="261">
        <f>ListaP!D10</f>
        <v>0</v>
      </c>
      <c r="E10" s="261">
        <f>ListaP!E10</f>
        <v>0</v>
      </c>
      <c r="F10" s="262">
        <f>IF(PrzejazdyP!AB17="R",-1,IF(PrzejazdyP!AB17="E",-2,IF(PrzejazdyP!AB17="D",-3,IF(PrzejazdyP!AG17&gt;0,PrzejazdyP!AG17,-9))))</f>
        <v>-9</v>
      </c>
      <c r="G10" s="270">
        <f>PrzejazdyP!AF17</f>
        <v>0</v>
      </c>
      <c r="H10" s="270">
        <f>PrzejazdyP!AF18</f>
        <v>0</v>
      </c>
      <c r="I10" s="266">
        <f>F10+((SUM(PrzejazdyP!U17:X18)/(2*10*PrzejazdyP!$E$2))/100000)</f>
        <v>-9</v>
      </c>
    </row>
    <row r="11" spans="1:9" s="35" customFormat="1" ht="19.5" customHeight="1">
      <c r="A11" s="260">
        <f t="shared" si="0"/>
      </c>
      <c r="B11" s="261">
        <f>ListaP!B11</f>
        <v>0</v>
      </c>
      <c r="C11" s="261">
        <f>ListaP!C11</f>
        <v>0</v>
      </c>
      <c r="D11" s="261">
        <f>ListaP!D11</f>
        <v>0</v>
      </c>
      <c r="E11" s="261">
        <f>ListaP!E11</f>
        <v>0</v>
      </c>
      <c r="F11" s="262">
        <f>IF(PrzejazdyP!AB18="R",-1,IF(PrzejazdyP!AB18="E",-2,IF(PrzejazdyP!AB18="D",-3,IF(PrzejazdyP!AG18&gt;0,PrzejazdyP!AG18,-9))))</f>
        <v>-9</v>
      </c>
      <c r="G11" s="270">
        <f>PrzejazdyP!AF18</f>
        <v>0</v>
      </c>
      <c r="H11" s="270">
        <f>PrzejazdyP!AF19</f>
        <v>0</v>
      </c>
      <c r="I11" s="266">
        <f>F11+((SUM(PrzejazdyP!U18:X19)/(2*10*PrzejazdyP!$E$2))/100000)</f>
        <v>-9</v>
      </c>
    </row>
    <row r="12" spans="1:9" s="35" customFormat="1" ht="19.5" customHeight="1" hidden="1">
      <c r="A12" s="260">
        <f t="shared" si="0"/>
      </c>
      <c r="B12" s="261">
        <f>ListaP!B12</f>
        <v>0</v>
      </c>
      <c r="C12" s="261">
        <f>ListaP!C12</f>
        <v>0</v>
      </c>
      <c r="D12" s="261">
        <f>ListaP!D12</f>
        <v>0</v>
      </c>
      <c r="E12" s="261">
        <f>ListaP!E12</f>
        <v>0</v>
      </c>
      <c r="F12" s="262">
        <f>IF(PrzejazdyP!AB19="R",-1,IF(PrzejazdyP!AB19="E",-2,IF(PrzejazdyP!AB19="D",-3,IF(PrzejazdyP!AG19&gt;0,PrzejazdyP!AG19,-9))))</f>
        <v>-9</v>
      </c>
      <c r="G12" s="270">
        <f>PrzejazdyP!AF19</f>
        <v>0</v>
      </c>
      <c r="H12" s="270">
        <f>PrzejazdyP!AF20</f>
        <v>0</v>
      </c>
      <c r="I12" s="266">
        <f>F12+((SUM(PrzejazdyP!U19:X20)/(2*10*PrzejazdyP!$E$2))/100000)</f>
        <v>-9</v>
      </c>
    </row>
    <row r="13" spans="1:9" s="35" customFormat="1" ht="19.5" customHeight="1">
      <c r="A13" s="260">
        <f t="shared" si="0"/>
      </c>
      <c r="B13" s="261">
        <f>ListaP!B13</f>
        <v>0</v>
      </c>
      <c r="C13" s="261">
        <f>ListaP!C13</f>
        <v>0</v>
      </c>
      <c r="D13" s="261">
        <f>ListaP!D13</f>
        <v>0</v>
      </c>
      <c r="E13" s="261">
        <f>ListaP!E13</f>
        <v>0</v>
      </c>
      <c r="F13" s="262">
        <f>IF(PrzejazdyP!AB20="R",-1,IF(PrzejazdyP!AB20="E",-2,IF(PrzejazdyP!AB20="D",-3,IF(PrzejazdyP!AG20&gt;0,PrzejazdyP!AG20,-9))))</f>
        <v>-9</v>
      </c>
      <c r="G13" s="270">
        <f>PrzejazdyP!AF20</f>
        <v>0</v>
      </c>
      <c r="H13" s="270">
        <f>PrzejazdyP!AF21</f>
        <v>0</v>
      </c>
      <c r="I13" s="266">
        <f>F13+((SUM(PrzejazdyP!U20:X21)/(2*10*PrzejazdyP!$E$2))/100000)</f>
        <v>-9</v>
      </c>
    </row>
    <row r="14" spans="1:9" s="35" customFormat="1" ht="19.5" customHeight="1" hidden="1">
      <c r="A14" s="260">
        <f t="shared" si="0"/>
      </c>
      <c r="B14" s="261">
        <f>ListaP!B14</f>
        <v>0</v>
      </c>
      <c r="C14" s="261">
        <f>ListaP!C14</f>
        <v>0</v>
      </c>
      <c r="D14" s="261">
        <f>ListaP!D14</f>
        <v>0</v>
      </c>
      <c r="E14" s="261">
        <f>ListaP!E14</f>
        <v>0</v>
      </c>
      <c r="F14" s="262">
        <f>IF(PrzejazdyP!AB21="R",-1,IF(PrzejazdyP!AB21="E",-2,IF(PrzejazdyP!AB21="D",-3,IF(PrzejazdyP!AG21&gt;0,PrzejazdyP!AG21,-9))))</f>
        <v>-9</v>
      </c>
      <c r="G14" s="270">
        <f>PrzejazdyP!AF21</f>
        <v>0</v>
      </c>
      <c r="H14" s="270">
        <f>PrzejazdyP!AF22</f>
        <v>0</v>
      </c>
      <c r="I14" s="266">
        <f>F14+((SUM(PrzejazdyP!U21:X22)/(2*10*PrzejazdyP!$E$2))/100000)</f>
        <v>-9</v>
      </c>
    </row>
    <row r="15" spans="1:9" s="35" customFormat="1" ht="19.5" customHeight="1">
      <c r="A15" s="260">
        <f t="shared" si="0"/>
      </c>
      <c r="B15" s="261">
        <f>ListaP!B15</f>
        <v>0</v>
      </c>
      <c r="C15" s="261">
        <f>ListaP!C15</f>
        <v>0</v>
      </c>
      <c r="D15" s="261">
        <f>ListaP!D15</f>
        <v>0</v>
      </c>
      <c r="E15" s="261">
        <f>ListaP!E15</f>
        <v>0</v>
      </c>
      <c r="F15" s="262">
        <f>IF(PrzejazdyP!AB22="R",-1,IF(PrzejazdyP!AB22="E",-2,IF(PrzejazdyP!AB22="D",-3,IF(PrzejazdyP!AG22&gt;0,PrzejazdyP!AG22,-9))))</f>
        <v>-9</v>
      </c>
      <c r="G15" s="270">
        <f>PrzejazdyP!AF22</f>
        <v>0</v>
      </c>
      <c r="H15" s="270">
        <f>PrzejazdyP!AF23</f>
        <v>0</v>
      </c>
      <c r="I15" s="266">
        <f>F15+((SUM(PrzejazdyP!U22:X23)/(2*10*PrzejazdyP!$E$2))/100000)</f>
        <v>-9</v>
      </c>
    </row>
    <row r="16" spans="1:9" s="35" customFormat="1" ht="19.5" customHeight="1" hidden="1">
      <c r="A16" s="260">
        <f t="shared" si="0"/>
      </c>
      <c r="B16" s="261">
        <f>ListaP!B16</f>
        <v>0</v>
      </c>
      <c r="C16" s="261">
        <f>ListaP!C16</f>
        <v>0</v>
      </c>
      <c r="D16" s="261">
        <f>ListaP!D16</f>
        <v>0</v>
      </c>
      <c r="E16" s="261">
        <f>ListaP!E16</f>
        <v>0</v>
      </c>
      <c r="F16" s="262">
        <f>IF(PrzejazdyP!AB23="R",-1,IF(PrzejazdyP!AB23="E",-2,IF(PrzejazdyP!AB23="D",-3,IF(PrzejazdyP!AG23&gt;0,PrzejazdyP!AG23,-9))))</f>
        <v>-9</v>
      </c>
      <c r="G16" s="270">
        <f>PrzejazdyP!AF23</f>
        <v>0</v>
      </c>
      <c r="H16" s="270">
        <f>PrzejazdyP!AF24</f>
        <v>0</v>
      </c>
      <c r="I16" s="266">
        <f>F16+((SUM(PrzejazdyP!U23:X24)/(2*10*PrzejazdyP!$E$2))/100000)</f>
        <v>-9</v>
      </c>
    </row>
    <row r="17" spans="1:9" s="35" customFormat="1" ht="19.5" customHeight="1">
      <c r="A17" s="260">
        <f t="shared" si="0"/>
      </c>
      <c r="B17" s="261">
        <f>ListaP!B17</f>
        <v>0</v>
      </c>
      <c r="C17" s="261">
        <f>ListaP!C17</f>
        <v>0</v>
      </c>
      <c r="D17" s="261">
        <f>ListaP!D17</f>
        <v>0</v>
      </c>
      <c r="E17" s="261">
        <f>ListaP!E17</f>
        <v>0</v>
      </c>
      <c r="F17" s="262">
        <f>IF(PrzejazdyP!AB24="R",-1,IF(PrzejazdyP!AB24="E",-2,IF(PrzejazdyP!AB24="D",-3,IF(PrzejazdyP!AG24&gt;0,PrzejazdyP!AG24,-9))))</f>
        <v>-9</v>
      </c>
      <c r="G17" s="270">
        <f>PrzejazdyP!AF24</f>
        <v>0</v>
      </c>
      <c r="H17" s="270">
        <f>PrzejazdyP!AF25</f>
        <v>0</v>
      </c>
      <c r="I17" s="266">
        <f>F17+((SUM(PrzejazdyP!U24:X25)/(2*10*PrzejazdyP!$E$2))/100000)</f>
        <v>-9</v>
      </c>
    </row>
    <row r="18" spans="1:9" s="35" customFormat="1" ht="19.5" customHeight="1" hidden="1">
      <c r="A18" s="260">
        <f t="shared" si="0"/>
      </c>
      <c r="B18" s="261">
        <f>ListaP!B18</f>
        <v>0</v>
      </c>
      <c r="C18" s="261">
        <f>ListaP!C18</f>
        <v>0</v>
      </c>
      <c r="D18" s="261">
        <f>ListaP!D18</f>
        <v>0</v>
      </c>
      <c r="E18" s="261">
        <f>ListaP!E18</f>
        <v>0</v>
      </c>
      <c r="F18" s="262">
        <f>IF(PrzejazdyP!AB25="R",-1,IF(PrzejazdyP!AB25="E",-2,IF(PrzejazdyP!AB25="D",-3,IF(PrzejazdyP!AG25&gt;0,PrzejazdyP!AG25,-9))))</f>
        <v>-9</v>
      </c>
      <c r="G18" s="270">
        <f>PrzejazdyP!AF25</f>
        <v>0</v>
      </c>
      <c r="H18" s="270">
        <f>PrzejazdyP!AF26</f>
        <v>0</v>
      </c>
      <c r="I18" s="266">
        <f>F18+((SUM(PrzejazdyP!U25:X26)/(2*10*PrzejazdyP!$E$2))/100000)</f>
        <v>-9</v>
      </c>
    </row>
    <row r="19" spans="1:9" s="35" customFormat="1" ht="19.5" customHeight="1">
      <c r="A19" s="260">
        <f t="shared" si="0"/>
      </c>
      <c r="B19" s="261">
        <f>ListaP!B19</f>
        <v>0</v>
      </c>
      <c r="C19" s="261">
        <f>ListaP!C19</f>
        <v>0</v>
      </c>
      <c r="D19" s="261">
        <f>ListaP!D19</f>
        <v>0</v>
      </c>
      <c r="E19" s="261">
        <f>ListaP!E19</f>
        <v>0</v>
      </c>
      <c r="F19" s="262">
        <f>IF(PrzejazdyP!AB26="R",-1,IF(PrzejazdyP!AB26="E",-2,IF(PrzejazdyP!AB26="D",-3,IF(PrzejazdyP!AG26&gt;0,PrzejazdyP!AG26,-9))))</f>
        <v>-9</v>
      </c>
      <c r="G19" s="270">
        <f>PrzejazdyP!AF26</f>
        <v>0</v>
      </c>
      <c r="H19" s="270">
        <f>PrzejazdyP!AF27</f>
        <v>0</v>
      </c>
      <c r="I19" s="266">
        <f>F19+((SUM(PrzejazdyP!U26:X27)/(2*10*PrzejazdyP!$E$2))/100000)</f>
        <v>-9</v>
      </c>
    </row>
    <row r="20" spans="1:9" s="35" customFormat="1" ht="19.5" customHeight="1" hidden="1">
      <c r="A20" s="260">
        <f t="shared" si="0"/>
      </c>
      <c r="B20" s="261">
        <f>ListaP!B20</f>
        <v>0</v>
      </c>
      <c r="C20" s="261">
        <f>ListaP!C20</f>
        <v>0</v>
      </c>
      <c r="D20" s="261">
        <f>ListaP!D20</f>
        <v>0</v>
      </c>
      <c r="E20" s="261">
        <f>ListaP!E20</f>
        <v>0</v>
      </c>
      <c r="F20" s="262">
        <f>IF(PrzejazdyP!AB27="R",-1,IF(PrzejazdyP!AB27="E",-2,IF(PrzejazdyP!AB27="D",-3,IF(PrzejazdyP!AG27&gt;0,PrzejazdyP!AG27,-9))))</f>
        <v>-9</v>
      </c>
      <c r="G20" s="270">
        <f>PrzejazdyP!AF27</f>
        <v>0</v>
      </c>
      <c r="H20" s="270">
        <f>PrzejazdyP!AF28</f>
        <v>0</v>
      </c>
      <c r="I20" s="266">
        <f>F20+((SUM(PrzejazdyP!U27:X28)/(2*10*PrzejazdyP!$E$2))/100000)</f>
        <v>-9</v>
      </c>
    </row>
    <row r="21" spans="1:9" s="35" customFormat="1" ht="19.5" customHeight="1">
      <c r="A21" s="260">
        <f t="shared" si="0"/>
      </c>
      <c r="B21" s="261">
        <f>ListaP!B21</f>
        <v>0</v>
      </c>
      <c r="C21" s="261">
        <f>ListaP!C21</f>
        <v>0</v>
      </c>
      <c r="D21" s="261">
        <f>ListaP!D21</f>
        <v>0</v>
      </c>
      <c r="E21" s="261">
        <f>ListaP!E21</f>
        <v>0</v>
      </c>
      <c r="F21" s="262">
        <f>IF(PrzejazdyP!AB28="R",-1,IF(PrzejazdyP!AB28="E",-2,IF(PrzejazdyP!AB28="D",-3,IF(PrzejazdyP!AG28&gt;0,PrzejazdyP!AG28,-9))))</f>
        <v>-9</v>
      </c>
      <c r="G21" s="270">
        <f>PrzejazdyP!AF28</f>
        <v>0</v>
      </c>
      <c r="H21" s="270">
        <f>PrzejazdyP!AF29</f>
        <v>0</v>
      </c>
      <c r="I21" s="266">
        <f>F21+((SUM(PrzejazdyP!U28:X29)/(2*10*PrzejazdyP!$E$2))/100000)</f>
        <v>-9</v>
      </c>
    </row>
    <row r="22" spans="1:9" s="35" customFormat="1" ht="19.5" customHeight="1" hidden="1">
      <c r="A22" s="260">
        <f t="shared" si="0"/>
      </c>
      <c r="B22" s="261">
        <f>ListaP!B22</f>
        <v>0</v>
      </c>
      <c r="C22" s="261">
        <f>ListaP!C22</f>
        <v>0</v>
      </c>
      <c r="D22" s="261">
        <f>ListaP!D22</f>
        <v>0</v>
      </c>
      <c r="E22" s="261">
        <f>ListaP!E22</f>
        <v>0</v>
      </c>
      <c r="F22" s="262">
        <f>IF(PrzejazdyP!AB29="R",-1,IF(PrzejazdyP!AB29="E",-2,IF(PrzejazdyP!AB29="D",-3,IF(PrzejazdyP!AG29&gt;0,PrzejazdyP!AG29,-9))))</f>
        <v>-9</v>
      </c>
      <c r="G22" s="270">
        <f>PrzejazdyP!AF29</f>
        <v>0</v>
      </c>
      <c r="H22" s="270">
        <f>PrzejazdyP!AF30</f>
        <v>0</v>
      </c>
      <c r="I22" s="266">
        <f>F22+((SUM(PrzejazdyP!U29:X30)/(2*10*PrzejazdyP!$E$2))/100000)</f>
        <v>-9</v>
      </c>
    </row>
    <row r="23" spans="1:9" s="35" customFormat="1" ht="19.5" customHeight="1">
      <c r="A23" s="260">
        <f t="shared" si="0"/>
      </c>
      <c r="B23" s="261">
        <f>ListaP!B23</f>
        <v>0</v>
      </c>
      <c r="C23" s="261">
        <f>ListaP!C23</f>
        <v>0</v>
      </c>
      <c r="D23" s="261">
        <f>ListaP!D23</f>
        <v>0</v>
      </c>
      <c r="E23" s="261">
        <f>ListaP!E23</f>
        <v>0</v>
      </c>
      <c r="F23" s="262">
        <f>IF(PrzejazdyP!AB30="R",-1,IF(PrzejazdyP!AB30="E",-2,IF(PrzejazdyP!AB30="D",-3,IF(PrzejazdyP!AG30&gt;0,PrzejazdyP!AG30,-9))))</f>
        <v>-9</v>
      </c>
      <c r="G23" s="270">
        <f>PrzejazdyP!AF30</f>
        <v>0</v>
      </c>
      <c r="H23" s="270">
        <f>PrzejazdyP!AF31</f>
        <v>0</v>
      </c>
      <c r="I23" s="266">
        <f>F23+((SUM(PrzejazdyP!U30:X31)/(2*10*PrzejazdyP!$E$2))/100000)</f>
        <v>-9</v>
      </c>
    </row>
    <row r="24" spans="1:9" s="35" customFormat="1" ht="19.5" customHeight="1" hidden="1">
      <c r="A24" s="260">
        <f t="shared" si="0"/>
      </c>
      <c r="B24" s="261">
        <f>ListaP!B24</f>
        <v>0</v>
      </c>
      <c r="C24" s="261">
        <f>ListaP!C24</f>
        <v>0</v>
      </c>
      <c r="D24" s="261">
        <f>ListaP!D24</f>
        <v>0</v>
      </c>
      <c r="E24" s="261">
        <f>ListaP!E24</f>
        <v>0</v>
      </c>
      <c r="F24" s="262">
        <f>IF(PrzejazdyP!AB31="R",-1,IF(PrzejazdyP!AB31="E",-2,IF(PrzejazdyP!AB31="D",-3,IF(PrzejazdyP!AG31&gt;0,PrzejazdyP!AG31,-9))))</f>
        <v>-9</v>
      </c>
      <c r="G24" s="270">
        <f>PrzejazdyP!AF31</f>
        <v>0</v>
      </c>
      <c r="H24" s="270">
        <f>PrzejazdyP!AF32</f>
        <v>0</v>
      </c>
      <c r="I24" s="266">
        <f>F24+((SUM(PrzejazdyP!U31:X32)/(2*10*PrzejazdyP!$E$2))/100000)</f>
        <v>-9</v>
      </c>
    </row>
    <row r="25" spans="1:9" s="35" customFormat="1" ht="19.5" customHeight="1">
      <c r="A25" s="260">
        <f t="shared" si="0"/>
      </c>
      <c r="B25" s="261">
        <f>ListaP!B25</f>
        <v>0</v>
      </c>
      <c r="C25" s="261">
        <f>ListaP!C25</f>
        <v>0</v>
      </c>
      <c r="D25" s="261">
        <f>ListaP!D25</f>
        <v>0</v>
      </c>
      <c r="E25" s="261">
        <f>ListaP!E25</f>
        <v>0</v>
      </c>
      <c r="F25" s="262">
        <f>IF(PrzejazdyP!AB32="R",-1,IF(PrzejazdyP!AB32="E",-2,IF(PrzejazdyP!AB32="D",-3,IF(PrzejazdyP!AG32&gt;0,PrzejazdyP!AG32,-9))))</f>
        <v>-9</v>
      </c>
      <c r="G25" s="270">
        <f>PrzejazdyP!AF32</f>
        <v>0</v>
      </c>
      <c r="H25" s="270">
        <f>PrzejazdyP!AF33</f>
        <v>0</v>
      </c>
      <c r="I25" s="266">
        <f>F25+((SUM(PrzejazdyP!U32:X33)/(2*10*PrzejazdyP!$E$2))/100000)</f>
        <v>-9</v>
      </c>
    </row>
    <row r="26" spans="1:9" s="35" customFormat="1" ht="19.5" customHeight="1" hidden="1">
      <c r="A26" s="260">
        <f t="shared" si="0"/>
      </c>
      <c r="B26" s="261">
        <f>ListaP!B26</f>
        <v>0</v>
      </c>
      <c r="C26" s="261">
        <f>ListaP!C26</f>
        <v>0</v>
      </c>
      <c r="D26" s="261">
        <f>ListaP!D26</f>
        <v>0</v>
      </c>
      <c r="E26" s="261">
        <f>ListaP!E26</f>
        <v>0</v>
      </c>
      <c r="F26" s="262">
        <f>IF(PrzejazdyP!AB33="R",-1,IF(PrzejazdyP!AB33="E",-2,IF(PrzejazdyP!AB33="D",-3,IF(PrzejazdyP!AG33&gt;0,PrzejazdyP!AG33,-9))))</f>
        <v>-9</v>
      </c>
      <c r="G26" s="270">
        <f>PrzejazdyP!AF33</f>
        <v>0</v>
      </c>
      <c r="H26" s="270">
        <f>PrzejazdyP!AF34</f>
        <v>0</v>
      </c>
      <c r="I26" s="266">
        <f>F26+((SUM(PrzejazdyP!U33:X34)/(2*10*PrzejazdyP!$E$2))/100000)</f>
        <v>-9</v>
      </c>
    </row>
    <row r="27" spans="1:9" s="35" customFormat="1" ht="19.5" customHeight="1">
      <c r="A27" s="260">
        <f t="shared" si="0"/>
      </c>
      <c r="B27" s="261">
        <f>ListaP!B27</f>
        <v>0</v>
      </c>
      <c r="C27" s="261">
        <f>ListaP!C27</f>
        <v>0</v>
      </c>
      <c r="D27" s="261">
        <f>ListaP!D27</f>
        <v>0</v>
      </c>
      <c r="E27" s="261">
        <f>ListaP!E27</f>
        <v>0</v>
      </c>
      <c r="F27" s="262">
        <f>IF(PrzejazdyP!AB34="R",-1,IF(PrzejazdyP!AB34="E",-2,IF(PrzejazdyP!AB34="D",-3,IF(PrzejazdyP!AG34&gt;0,PrzejazdyP!AG34,-9))))</f>
        <v>-9</v>
      </c>
      <c r="G27" s="270">
        <f>PrzejazdyP!AF34</f>
        <v>0</v>
      </c>
      <c r="H27" s="270">
        <f>PrzejazdyP!AF35</f>
        <v>0</v>
      </c>
      <c r="I27" s="266">
        <f>F27+((SUM(PrzejazdyP!U34:X35)/(2*10*PrzejazdyP!$E$2))/100000)</f>
        <v>-9</v>
      </c>
    </row>
    <row r="28" spans="1:9" s="35" customFormat="1" ht="19.5" customHeight="1" hidden="1">
      <c r="A28" s="260">
        <f t="shared" si="0"/>
      </c>
      <c r="B28" s="261">
        <f>ListaP!B28</f>
        <v>0</v>
      </c>
      <c r="C28" s="261">
        <f>ListaP!C28</f>
        <v>0</v>
      </c>
      <c r="D28" s="261">
        <f>ListaP!D28</f>
        <v>0</v>
      </c>
      <c r="E28" s="261">
        <f>ListaP!E28</f>
        <v>0</v>
      </c>
      <c r="F28" s="262">
        <f>IF(PrzejazdyP!AB35="R",-1,IF(PrzejazdyP!AB35="E",-2,IF(PrzejazdyP!AB35="D",-3,IF(PrzejazdyP!AG35&gt;0,PrzejazdyP!AG35,-9))))</f>
        <v>-9</v>
      </c>
      <c r="G28" s="270">
        <f>PrzejazdyP!AF35</f>
        <v>0</v>
      </c>
      <c r="H28" s="270">
        <f>PrzejazdyP!AF36</f>
        <v>0</v>
      </c>
      <c r="I28" s="266">
        <f>F28+((SUM(PrzejazdyP!U35:X36)/(2*10*PrzejazdyP!$E$2))/100000)</f>
        <v>-9</v>
      </c>
    </row>
    <row r="29" spans="1:9" s="35" customFormat="1" ht="19.5" customHeight="1">
      <c r="A29" s="260">
        <f t="shared" si="0"/>
      </c>
      <c r="B29" s="261">
        <f>ListaP!B29</f>
        <v>0</v>
      </c>
      <c r="C29" s="261">
        <f>ListaP!C29</f>
        <v>0</v>
      </c>
      <c r="D29" s="261">
        <f>ListaP!D29</f>
        <v>0</v>
      </c>
      <c r="E29" s="261">
        <f>ListaP!E29</f>
        <v>0</v>
      </c>
      <c r="F29" s="262">
        <f>IF(PrzejazdyP!AB36="R",-1,IF(PrzejazdyP!AB36="E",-2,IF(PrzejazdyP!AB36="D",-3,IF(PrzejazdyP!AG36&gt;0,PrzejazdyP!AG36,-9))))</f>
        <v>-9</v>
      </c>
      <c r="G29" s="270">
        <f>PrzejazdyP!AF36</f>
        <v>0</v>
      </c>
      <c r="H29" s="270">
        <f>PrzejazdyP!AF37</f>
        <v>0</v>
      </c>
      <c r="I29" s="266">
        <f>F29+((SUM(PrzejazdyP!U36:X37)/(2*10*PrzejazdyP!$E$2))/100000)</f>
        <v>-9</v>
      </c>
    </row>
    <row r="30" spans="1:9" s="35" customFormat="1" ht="19.5" customHeight="1" hidden="1">
      <c r="A30" s="260">
        <f t="shared" si="0"/>
      </c>
      <c r="B30" s="261">
        <f>ListaP!B30</f>
        <v>0</v>
      </c>
      <c r="C30" s="261">
        <f>ListaP!C30</f>
        <v>0</v>
      </c>
      <c r="D30" s="261">
        <f>ListaP!D30</f>
        <v>0</v>
      </c>
      <c r="E30" s="261">
        <f>ListaP!E30</f>
        <v>0</v>
      </c>
      <c r="F30" s="262">
        <f>IF(PrzejazdyP!AB37="R",-1,IF(PrzejazdyP!AB37="E",-2,IF(PrzejazdyP!AB37="D",-3,IF(PrzejazdyP!AG37&gt;0,PrzejazdyP!AG37,-9))))</f>
        <v>-9</v>
      </c>
      <c r="G30" s="270">
        <f>PrzejazdyP!AF37</f>
        <v>0</v>
      </c>
      <c r="H30" s="270">
        <f>PrzejazdyP!AF38</f>
        <v>0</v>
      </c>
      <c r="I30" s="266">
        <f>F30+((SUM(PrzejazdyP!U37:X38)/(2*10*PrzejazdyP!$E$2))/100000)</f>
        <v>-9</v>
      </c>
    </row>
    <row r="31" spans="1:9" s="35" customFormat="1" ht="19.5" customHeight="1">
      <c r="A31" s="260">
        <f t="shared" si="0"/>
      </c>
      <c r="B31" s="261">
        <f>ListaP!B31</f>
        <v>0</v>
      </c>
      <c r="C31" s="261">
        <f>ListaP!C31</f>
        <v>0</v>
      </c>
      <c r="D31" s="261">
        <f>ListaP!D31</f>
        <v>0</v>
      </c>
      <c r="E31" s="261">
        <f>ListaP!E31</f>
        <v>0</v>
      </c>
      <c r="F31" s="262">
        <f>IF(PrzejazdyP!AB38="R",-1,IF(PrzejazdyP!AB38="E",-2,IF(PrzejazdyP!AB38="D",-3,IF(PrzejazdyP!AG38&gt;0,PrzejazdyP!AG38,-9))))</f>
        <v>-9</v>
      </c>
      <c r="G31" s="270">
        <f>PrzejazdyP!AF38</f>
        <v>0</v>
      </c>
      <c r="H31" s="270">
        <f>PrzejazdyP!AF39</f>
        <v>0</v>
      </c>
      <c r="I31" s="266">
        <f>F31+((SUM(PrzejazdyP!U38:X39)/(2*10*PrzejazdyP!$E$2))/100000)</f>
        <v>-9</v>
      </c>
    </row>
    <row r="32" spans="1:9" s="35" customFormat="1" ht="19.5" customHeight="1" hidden="1">
      <c r="A32" s="260">
        <f t="shared" si="0"/>
      </c>
      <c r="B32" s="261">
        <f>ListaP!B32</f>
        <v>0</v>
      </c>
      <c r="C32" s="261">
        <f>ListaP!C32</f>
        <v>0</v>
      </c>
      <c r="D32" s="261">
        <f>ListaP!D32</f>
        <v>0</v>
      </c>
      <c r="E32" s="261">
        <f>ListaP!E32</f>
        <v>0</v>
      </c>
      <c r="F32" s="262">
        <f>IF(PrzejazdyP!AB39="R",-1,IF(PrzejazdyP!AB39="E",-2,IF(PrzejazdyP!AB39="D",-3,IF(PrzejazdyP!AG39&gt;0,PrzejazdyP!AG39,-9))))</f>
        <v>-9</v>
      </c>
      <c r="G32" s="270">
        <f>PrzejazdyP!AF39</f>
        <v>0</v>
      </c>
      <c r="H32" s="270">
        <f>PrzejazdyP!AF40</f>
        <v>0</v>
      </c>
      <c r="I32" s="266">
        <f>F32+((SUM(PrzejazdyP!U39:X40)/(2*10*PrzejazdyP!$E$2))/100000)</f>
        <v>-9</v>
      </c>
    </row>
    <row r="33" spans="1:9" s="35" customFormat="1" ht="19.5" customHeight="1">
      <c r="A33" s="260">
        <f t="shared" si="0"/>
      </c>
      <c r="B33" s="261">
        <f>ListaP!B33</f>
        <v>0</v>
      </c>
      <c r="C33" s="261">
        <f>ListaP!C33</f>
        <v>0</v>
      </c>
      <c r="D33" s="261">
        <f>ListaP!D33</f>
        <v>0</v>
      </c>
      <c r="E33" s="261">
        <f>ListaP!E33</f>
        <v>0</v>
      </c>
      <c r="F33" s="262">
        <f>IF(PrzejazdyP!AB40="R",-1,IF(PrzejazdyP!AB40="E",-2,IF(PrzejazdyP!AB40="D",-3,IF(PrzejazdyP!AG40&gt;0,PrzejazdyP!AG40,-9))))</f>
        <v>-9</v>
      </c>
      <c r="G33" s="270">
        <f>PrzejazdyP!AF40</f>
        <v>0</v>
      </c>
      <c r="H33" s="270">
        <f>PrzejazdyP!AF41</f>
        <v>0</v>
      </c>
      <c r="I33" s="266">
        <f>F33+((SUM(PrzejazdyP!U40:X41)/(2*10*PrzejazdyP!$E$2))/100000)</f>
        <v>-9</v>
      </c>
    </row>
    <row r="34" spans="1:9" s="35" customFormat="1" ht="19.5" customHeight="1" hidden="1">
      <c r="A34" s="260">
        <f t="shared" si="0"/>
      </c>
      <c r="B34" s="261">
        <f>ListaP!B34</f>
        <v>0</v>
      </c>
      <c r="C34" s="261">
        <f>ListaP!C34</f>
        <v>0</v>
      </c>
      <c r="D34" s="261">
        <f>ListaP!D34</f>
        <v>0</v>
      </c>
      <c r="E34" s="261">
        <f>ListaP!E34</f>
        <v>0</v>
      </c>
      <c r="F34" s="262">
        <f>IF(PrzejazdyP!AB41="R",-1,IF(PrzejazdyP!AB41="E",-2,IF(PrzejazdyP!AB41="D",-3,IF(PrzejazdyP!AG41&gt;0,PrzejazdyP!AG41,-9))))</f>
        <v>-9</v>
      </c>
      <c r="G34" s="270">
        <f>PrzejazdyP!AF41</f>
        <v>0</v>
      </c>
      <c r="H34" s="270">
        <f>PrzejazdyP!AF42</f>
        <v>0</v>
      </c>
      <c r="I34" s="266">
        <f>F34+((SUM(PrzejazdyP!U41:X42)/(2*10*PrzejazdyP!$E$2))/100000)</f>
        <v>-9</v>
      </c>
    </row>
    <row r="35" spans="1:9" s="35" customFormat="1" ht="19.5" customHeight="1">
      <c r="A35" s="260">
        <f t="shared" si="0"/>
      </c>
      <c r="B35" s="261">
        <f>ListaP!B35</f>
        <v>0</v>
      </c>
      <c r="C35" s="261">
        <f>ListaP!C35</f>
        <v>0</v>
      </c>
      <c r="D35" s="261">
        <f>ListaP!D35</f>
        <v>0</v>
      </c>
      <c r="E35" s="261">
        <f>ListaP!E35</f>
        <v>0</v>
      </c>
      <c r="F35" s="262">
        <f>IF(PrzejazdyP!AB42="R",-1,IF(PrzejazdyP!AB42="E",-2,IF(PrzejazdyP!AB42="D",-3,IF(PrzejazdyP!AG42&gt;0,PrzejazdyP!AG42,-9))))</f>
        <v>-9</v>
      </c>
      <c r="G35" s="270">
        <f>PrzejazdyP!AF42</f>
        <v>0</v>
      </c>
      <c r="H35" s="270">
        <f>PrzejazdyP!AF43</f>
        <v>0</v>
      </c>
      <c r="I35" s="266">
        <f>F35+((SUM(PrzejazdyP!U42:X43)/(2*10*PrzejazdyP!$E$2))/100000)</f>
        <v>-9</v>
      </c>
    </row>
    <row r="36" spans="1:9" s="35" customFormat="1" ht="19.5" customHeight="1" hidden="1">
      <c r="A36" s="260">
        <f t="shared" si="0"/>
      </c>
      <c r="B36" s="261">
        <f>ListaP!B36</f>
        <v>0</v>
      </c>
      <c r="C36" s="261">
        <f>ListaP!C36</f>
        <v>0</v>
      </c>
      <c r="D36" s="261">
        <f>ListaP!D36</f>
        <v>0</v>
      </c>
      <c r="E36" s="261">
        <f>ListaP!E36</f>
        <v>0</v>
      </c>
      <c r="F36" s="262">
        <f>IF(PrzejazdyP!AB43="R",-1,IF(PrzejazdyP!AB43="E",-2,IF(PrzejazdyP!AB43="D",-3,IF(PrzejazdyP!AG43&gt;0,PrzejazdyP!AG43,-9))))</f>
        <v>-9</v>
      </c>
      <c r="G36" s="270">
        <f>PrzejazdyP!AF43</f>
        <v>0</v>
      </c>
      <c r="H36" s="270">
        <f>PrzejazdyP!AF44</f>
        <v>0</v>
      </c>
      <c r="I36" s="266">
        <f>F36+((SUM(PrzejazdyP!U43:X44)/(2*10*PrzejazdyP!$E$2))/100000)</f>
        <v>-9</v>
      </c>
    </row>
    <row r="37" spans="1:9" s="35" customFormat="1" ht="19.5" customHeight="1">
      <c r="A37" s="260">
        <f t="shared" si="0"/>
      </c>
      <c r="B37" s="261">
        <f>ListaP!B37</f>
        <v>0</v>
      </c>
      <c r="C37" s="261">
        <f>ListaP!C37</f>
        <v>0</v>
      </c>
      <c r="D37" s="261">
        <f>ListaP!D37</f>
        <v>0</v>
      </c>
      <c r="E37" s="261">
        <f>ListaP!E37</f>
        <v>0</v>
      </c>
      <c r="F37" s="262">
        <f>IF(PrzejazdyP!AB44="R",-1,IF(PrzejazdyP!AB44="E",-2,IF(PrzejazdyP!AB44="D",-3,IF(PrzejazdyP!AG44&gt;0,PrzejazdyP!AG44,-9))))</f>
        <v>-9</v>
      </c>
      <c r="G37" s="270">
        <f>PrzejazdyP!AF44</f>
        <v>0</v>
      </c>
      <c r="H37" s="270">
        <f>PrzejazdyP!AF45</f>
        <v>0</v>
      </c>
      <c r="I37" s="266">
        <f>F37+((SUM(PrzejazdyP!U44:X45)/(2*10*PrzejazdyP!$E$2))/100000)</f>
        <v>-9</v>
      </c>
    </row>
    <row r="38" spans="1:9" s="35" customFormat="1" ht="19.5" customHeight="1" hidden="1">
      <c r="A38" s="260">
        <f t="shared" si="0"/>
      </c>
      <c r="B38" s="261">
        <f>ListaP!B38</f>
        <v>0</v>
      </c>
      <c r="C38" s="261">
        <f>ListaP!C38</f>
        <v>0</v>
      </c>
      <c r="D38" s="261">
        <f>ListaP!D38</f>
        <v>0</v>
      </c>
      <c r="E38" s="261">
        <f>ListaP!E38</f>
        <v>0</v>
      </c>
      <c r="F38" s="262">
        <f>IF(PrzejazdyP!AB45="R",-1,IF(PrzejazdyP!AB45="E",-2,IF(PrzejazdyP!AB45="D",-3,IF(PrzejazdyP!AG45&gt;0,PrzejazdyP!AG45,-9))))</f>
        <v>-9</v>
      </c>
      <c r="G38" s="270">
        <f>PrzejazdyP!AF45</f>
        <v>0</v>
      </c>
      <c r="H38" s="270">
        <f>PrzejazdyP!AF46</f>
        <v>0</v>
      </c>
      <c r="I38" s="266">
        <f>F38+((SUM(PrzejazdyP!U45:X46)/(2*10*PrzejazdyP!$E$2))/100000)</f>
        <v>-9</v>
      </c>
    </row>
    <row r="39" spans="1:9" s="35" customFormat="1" ht="19.5" customHeight="1">
      <c r="A39" s="260">
        <f t="shared" si="0"/>
      </c>
      <c r="B39" s="261">
        <f>ListaP!B39</f>
        <v>0</v>
      </c>
      <c r="C39" s="261">
        <f>ListaP!C39</f>
        <v>0</v>
      </c>
      <c r="D39" s="261">
        <f>ListaP!D39</f>
        <v>0</v>
      </c>
      <c r="E39" s="261">
        <f>ListaP!E39</f>
        <v>0</v>
      </c>
      <c r="F39" s="262">
        <f>IF(PrzejazdyP!AB46="R",-1,IF(PrzejazdyP!AB46="E",-2,IF(PrzejazdyP!AB46="D",-3,IF(PrzejazdyP!AG46&gt;0,PrzejazdyP!AG46,-9))))</f>
        <v>-9</v>
      </c>
      <c r="G39" s="270">
        <f>PrzejazdyP!AF46</f>
        <v>0</v>
      </c>
      <c r="H39" s="270">
        <f>PrzejazdyP!AF47</f>
        <v>0</v>
      </c>
      <c r="I39" s="266">
        <f>F39+((SUM(PrzejazdyP!U46:X47)/(2*10*PrzejazdyP!$E$2))/100000)</f>
        <v>-9</v>
      </c>
    </row>
    <row r="40" spans="1:9" s="35" customFormat="1" ht="19.5" customHeight="1" hidden="1">
      <c r="A40" s="260">
        <f t="shared" si="0"/>
      </c>
      <c r="B40" s="261">
        <f>ListaP!B40</f>
        <v>0</v>
      </c>
      <c r="C40" s="261">
        <f>ListaP!C40</f>
        <v>0</v>
      </c>
      <c r="D40" s="261">
        <f>ListaP!D40</f>
        <v>0</v>
      </c>
      <c r="E40" s="261">
        <f>ListaP!E40</f>
        <v>0</v>
      </c>
      <c r="F40" s="262">
        <f>IF(PrzejazdyP!AB47="R",-1,IF(PrzejazdyP!AB47="E",-2,IF(PrzejazdyP!AB47="D",-3,IF(PrzejazdyP!AG47&gt;0,PrzejazdyP!AG47,-9))))</f>
        <v>-9</v>
      </c>
      <c r="G40" s="270">
        <f>PrzejazdyP!AF47</f>
        <v>0</v>
      </c>
      <c r="H40" s="270">
        <f>PrzejazdyP!AF48</f>
        <v>0</v>
      </c>
      <c r="I40" s="266">
        <f>F40+((SUM(PrzejazdyP!U47:X48)/(2*10*PrzejazdyP!$E$2))/100000)</f>
        <v>-9</v>
      </c>
    </row>
    <row r="41" spans="1:9" s="35" customFormat="1" ht="19.5" customHeight="1">
      <c r="A41" s="260">
        <f t="shared" si="0"/>
      </c>
      <c r="B41" s="261">
        <f>ListaP!B41</f>
        <v>0</v>
      </c>
      <c r="C41" s="261">
        <f>ListaP!C41</f>
        <v>0</v>
      </c>
      <c r="D41" s="261">
        <f>ListaP!D41</f>
        <v>0</v>
      </c>
      <c r="E41" s="261">
        <f>ListaP!E41</f>
        <v>0</v>
      </c>
      <c r="F41" s="262">
        <f>IF(PrzejazdyP!AB48="R",-1,IF(PrzejazdyP!AB48="E",-2,IF(PrzejazdyP!AB48="D",-3,IF(PrzejazdyP!AG48&gt;0,PrzejazdyP!AG48,-9))))</f>
        <v>-9</v>
      </c>
      <c r="G41" s="270">
        <f>PrzejazdyP!AF48</f>
        <v>0</v>
      </c>
      <c r="H41" s="270">
        <f>PrzejazdyP!AF49</f>
        <v>0</v>
      </c>
      <c r="I41" s="266">
        <f>F41+((SUM(PrzejazdyP!U48:X49)/(2*10*PrzejazdyP!$E$2))/100000)</f>
        <v>-9</v>
      </c>
    </row>
    <row r="42" spans="1:9" s="35" customFormat="1" ht="19.5" customHeight="1" hidden="1">
      <c r="A42" s="260">
        <f t="shared" si="0"/>
      </c>
      <c r="B42" s="272">
        <f>ListaP!B42</f>
        <v>0</v>
      </c>
      <c r="C42" s="272">
        <f>ListaP!C42</f>
        <v>0</v>
      </c>
      <c r="D42" s="272">
        <f>ListaP!D42</f>
        <v>0</v>
      </c>
      <c r="E42" s="272">
        <f>ListaP!E42</f>
        <v>0</v>
      </c>
      <c r="F42" s="262">
        <f>IF(PrzejazdyP!AB49="R",-1,IF(PrzejazdyP!AB49="E",-2,IF(PrzejazdyP!AB49="D",-3,IF(PrzejazdyP!AG49&gt;0,PrzejazdyP!AG49,-9))))</f>
        <v>-9</v>
      </c>
      <c r="G42" s="273">
        <f>PrzejazdyL!AH49</f>
        <v>0</v>
      </c>
      <c r="H42" s="273">
        <f>PrzejazdyL!AH50</f>
        <v>0</v>
      </c>
      <c r="I42" s="266">
        <f>F42+((SUM(PrzejazdyP!U49:X50)/(2*10*PrzejazdyP!$E$2))/100000)</f>
        <v>-9</v>
      </c>
    </row>
    <row r="43" spans="1:9" ht="19.5" customHeight="1">
      <c r="A43" s="260">
        <f t="shared" si="0"/>
      </c>
      <c r="B43" s="261">
        <f>ListaP!B43</f>
        <v>0</v>
      </c>
      <c r="C43" s="261">
        <f>ListaP!C43</f>
        <v>0</v>
      </c>
      <c r="D43" s="261">
        <f>ListaP!D43</f>
        <v>0</v>
      </c>
      <c r="E43" s="261">
        <f>ListaP!E43</f>
        <v>0</v>
      </c>
      <c r="F43" s="262">
        <f>IF(PrzejazdyP!AB50="R",-1,IF(PrzejazdyP!AB50="E",-2,IF(PrzejazdyP!AB50="D",-3,IF(PrzejazdyP!AG50&gt;0,PrzejazdyP!AG50,-9))))</f>
        <v>-9</v>
      </c>
      <c r="G43" s="270">
        <f>PrzejazdyP!AF50</f>
        <v>0</v>
      </c>
      <c r="H43" s="270">
        <f>PrzejazdyP!AF51</f>
        <v>0</v>
      </c>
      <c r="I43" s="266">
        <f>F43+((SUM(PrzejazdyP!U50:X51)/(2*10*PrzejazdyP!$E$2))/100000)</f>
        <v>-9</v>
      </c>
    </row>
    <row r="44" spans="1:9" ht="9.75" customHeight="1" hidden="1">
      <c r="A44" s="260">
        <f t="shared" si="0"/>
      </c>
      <c r="B44" s="272"/>
      <c r="C44" s="272"/>
      <c r="D44" s="272"/>
      <c r="E44" s="272"/>
      <c r="F44" s="262">
        <f>IF(PrzejazdyP!AB51="R",-1,IF(PrzejazdyP!AB51="E",-2,IF(PrzejazdyP!AB51="D",-3,IF(PrzejazdyP!AG51&gt;0,PrzejazdyP!AG51,-9))))</f>
        <v>-9</v>
      </c>
      <c r="G44" s="273"/>
      <c r="H44" s="273"/>
      <c r="I44" s="266">
        <f>F44+((SUM(PrzejazdyP!U51:X52)/(2*10*PrzejazdyP!$E$2))/100000)</f>
        <v>-9</v>
      </c>
    </row>
    <row r="45" spans="1:9" ht="19.5" customHeight="1">
      <c r="A45" s="260">
        <f t="shared" si="0"/>
      </c>
      <c r="B45" s="261">
        <f>ListaP!B45</f>
        <v>0</v>
      </c>
      <c r="C45" s="261">
        <f>ListaP!C45</f>
        <v>0</v>
      </c>
      <c r="D45" s="261">
        <f>ListaP!D45</f>
        <v>0</v>
      </c>
      <c r="E45" s="261">
        <f>ListaP!E45</f>
        <v>0</v>
      </c>
      <c r="F45" s="262">
        <f>IF(PrzejazdyP!AB52="R",-1,IF(PrzejazdyP!AB52="E",-2,IF(PrzejazdyP!AB52="D",-3,IF(PrzejazdyP!AG52&gt;0,PrzejazdyP!AG52,-9))))</f>
        <v>-9</v>
      </c>
      <c r="G45" s="270">
        <f>PrzejazdyP!AF52</f>
        <v>0</v>
      </c>
      <c r="H45" s="270">
        <f>PrzejazdyP!AF53</f>
        <v>0</v>
      </c>
      <c r="I45" s="266">
        <f>F45+((SUM(PrzejazdyP!U52:X53)/(2*10*PrzejazdyP!$E$2))/100000)</f>
        <v>-9</v>
      </c>
    </row>
    <row r="46" spans="1:9" ht="1.5" customHeight="1" hidden="1">
      <c r="A46" s="260">
        <f t="shared" si="0"/>
      </c>
      <c r="B46" s="272"/>
      <c r="C46" s="272"/>
      <c r="D46" s="272"/>
      <c r="E46" s="272"/>
      <c r="F46" s="262">
        <f>IF(PrzejazdyP!AB53="R",-1,IF(PrzejazdyP!AB53="E",-2,IF(PrzejazdyP!AB53="D",-3,IF(PrzejazdyP!AG53&gt;0,PrzejazdyP!AG53,-9))))</f>
        <v>-9</v>
      </c>
      <c r="G46" s="273"/>
      <c r="H46" s="273"/>
      <c r="I46" s="266">
        <f>F46+((SUM(PrzejazdyP!U53:X54)/(2*10*PrzejazdyP!$E$2))/100000)</f>
        <v>-9</v>
      </c>
    </row>
    <row r="47" spans="1:9" ht="19.5" customHeight="1">
      <c r="A47" s="260">
        <f t="shared" si="0"/>
      </c>
      <c r="B47" s="261">
        <f>ListaP!B47</f>
        <v>0</v>
      </c>
      <c r="C47" s="261">
        <f>ListaP!C47</f>
        <v>0</v>
      </c>
      <c r="D47" s="261">
        <f>ListaP!D47</f>
        <v>0</v>
      </c>
      <c r="E47" s="261">
        <f>ListaP!E47</f>
        <v>0</v>
      </c>
      <c r="F47" s="262">
        <f>IF(PrzejazdyP!AB54="R",-1,IF(PrzejazdyP!AB54="E",-2,IF(PrzejazdyP!AB54="D",-3,IF(PrzejazdyP!AG54&gt;0,PrzejazdyP!AG54,-9))))</f>
        <v>-9</v>
      </c>
      <c r="G47" s="270">
        <f>PrzejazdyP!AF54</f>
        <v>0</v>
      </c>
      <c r="H47" s="270">
        <f>PrzejazdyP!AF55</f>
        <v>0</v>
      </c>
      <c r="I47" s="266">
        <f>F47+((SUM(PrzejazdyP!U54:X55)/(2*10*PrzejazdyP!$E$2))/100000)</f>
        <v>-9</v>
      </c>
    </row>
    <row r="48" spans="1:9" ht="36" customHeight="1" hidden="1">
      <c r="A48" s="260">
        <f t="shared" si="0"/>
      </c>
      <c r="B48" s="272"/>
      <c r="C48" s="272"/>
      <c r="D48" s="272"/>
      <c r="E48" s="272"/>
      <c r="F48" s="262">
        <f>IF(PrzejazdyP!AB55="R",-1,IF(PrzejazdyP!AB55="E",-2,IF(PrzejazdyP!AB55="D",-3,IF(PrzejazdyP!AG55&gt;0,PrzejazdyP!AG55,-9))))</f>
        <v>-9</v>
      </c>
      <c r="G48" s="273"/>
      <c r="H48" s="273"/>
      <c r="I48" s="266">
        <f>F48+((SUM(PrzejazdyP!U55:X56)/(2*10*PrzejazdyP!$E$2))/100000)</f>
        <v>-9</v>
      </c>
    </row>
    <row r="49" spans="1:9" ht="19.5" customHeight="1">
      <c r="A49" s="260">
        <f t="shared" si="0"/>
      </c>
      <c r="B49" s="261">
        <f>ListaP!B49</f>
        <v>0</v>
      </c>
      <c r="C49" s="261">
        <f>ListaP!C49</f>
        <v>0</v>
      </c>
      <c r="D49" s="261">
        <f>ListaP!D49</f>
        <v>0</v>
      </c>
      <c r="E49" s="261">
        <f>ListaP!E49</f>
        <v>0</v>
      </c>
      <c r="F49" s="262">
        <f>IF(PrzejazdyP!AB56="R",-1,IF(PrzejazdyP!AB56="E",-2,IF(PrzejazdyP!AB56="D",-3,IF(PrzejazdyP!AG56&gt;0,PrzejazdyP!AG56,-9))))</f>
        <v>-9</v>
      </c>
      <c r="G49" s="270">
        <f>PrzejazdyP!AF56</f>
        <v>0</v>
      </c>
      <c r="H49" s="270">
        <f>PrzejazdyP!AF57</f>
        <v>0</v>
      </c>
      <c r="I49" s="266">
        <f>F49+((SUM(PrzejazdyP!U56:X57)/(2*10*PrzejazdyP!$E$2))/100000)</f>
        <v>-9</v>
      </c>
    </row>
    <row r="50" spans="1:9" ht="36" customHeight="1" hidden="1">
      <c r="A50" s="260">
        <f t="shared" si="0"/>
      </c>
      <c r="B50" s="272"/>
      <c r="C50" s="272"/>
      <c r="D50" s="272"/>
      <c r="E50" s="272"/>
      <c r="F50" s="262">
        <f>IF(PrzejazdyP!AB57="R",-1,IF(PrzejazdyP!AB57="E",-2,IF(PrzejazdyP!AB57="D",-3,IF(PrzejazdyP!AG57&gt;0,PrzejazdyP!AG57,-9))))</f>
        <v>-9</v>
      </c>
      <c r="G50" s="273"/>
      <c r="H50" s="273"/>
      <c r="I50" s="266">
        <f>F50+((SUM(PrzejazdyP!U57:X58)/(2*10*PrzejazdyP!$E$2))/100000)</f>
        <v>-9</v>
      </c>
    </row>
    <row r="51" spans="1:9" ht="19.5" customHeight="1">
      <c r="A51" s="260">
        <f t="shared" si="0"/>
      </c>
      <c r="B51" s="261">
        <f>ListaP!B51</f>
        <v>0</v>
      </c>
      <c r="C51" s="261">
        <f>ListaP!C51</f>
        <v>0</v>
      </c>
      <c r="D51" s="261">
        <f>ListaP!D51</f>
        <v>0</v>
      </c>
      <c r="E51" s="261">
        <f>ListaP!E51</f>
        <v>0</v>
      </c>
      <c r="F51" s="262">
        <f>IF(PrzejazdyP!AB58="R",-1,IF(PrzejazdyP!AB58="E",-2,IF(PrzejazdyP!AB58="D",-3,IF(PrzejazdyP!AG58&gt;0,PrzejazdyP!AG58,-9))))</f>
        <v>-9</v>
      </c>
      <c r="G51" s="270">
        <f>PrzejazdyP!AF58</f>
        <v>0</v>
      </c>
      <c r="H51" s="270">
        <f>PrzejazdyP!AF59</f>
        <v>0</v>
      </c>
      <c r="I51" s="266">
        <f>F51+((SUM(PrzejazdyP!U58:X59)/(2*10*PrzejazdyP!$E$2))/100000)</f>
        <v>-9</v>
      </c>
    </row>
    <row r="52" spans="1:9" ht="36" customHeight="1" hidden="1">
      <c r="A52" s="260">
        <f t="shared" si="0"/>
      </c>
      <c r="B52" s="272"/>
      <c r="C52" s="272"/>
      <c r="D52" s="272"/>
      <c r="E52" s="272"/>
      <c r="F52" s="262">
        <f>IF(PrzejazdyP!AB59="R",-1,IF(PrzejazdyP!AB59="E",-2,IF(PrzejazdyP!AB59="D",-3,IF(PrzejazdyP!AG59&gt;0,PrzejazdyP!AG59,-9))))</f>
        <v>-9</v>
      </c>
      <c r="G52" s="273"/>
      <c r="H52" s="273"/>
      <c r="I52" s="266">
        <f>F52+((SUM(PrzejazdyP!U59:X60)/(2*10*PrzejazdyP!$E$2))/100000)</f>
        <v>-9</v>
      </c>
    </row>
    <row r="53" spans="1:9" ht="19.5" customHeight="1">
      <c r="A53" s="260">
        <f t="shared" si="0"/>
      </c>
      <c r="B53" s="261">
        <f>ListaP!B53</f>
        <v>0</v>
      </c>
      <c r="C53" s="261">
        <f>ListaP!C53</f>
        <v>0</v>
      </c>
      <c r="D53" s="261">
        <f>ListaP!D53</f>
        <v>0</v>
      </c>
      <c r="E53" s="261">
        <f>ListaP!E53</f>
        <v>0</v>
      </c>
      <c r="F53" s="262">
        <f>IF(PrzejazdyP!AB60="R",-1,IF(PrzejazdyP!AB60="E",-2,IF(PrzejazdyP!AB60="D",-3,IF(PrzejazdyP!AG60&gt;0,PrzejazdyP!AG60,-9))))</f>
        <v>-9</v>
      </c>
      <c r="G53" s="270">
        <f>PrzejazdyP!AF60</f>
        <v>0</v>
      </c>
      <c r="H53" s="270">
        <f>PrzejazdyP!AF61</f>
        <v>0</v>
      </c>
      <c r="I53" s="266">
        <f>F53+((SUM(PrzejazdyP!U60:X61)/(2*10*PrzejazdyP!$E$2))/100000)</f>
        <v>-9</v>
      </c>
    </row>
    <row r="54" spans="1:9" ht="36" customHeight="1" hidden="1">
      <c r="A54" s="260">
        <f t="shared" si="0"/>
      </c>
      <c r="B54" s="272"/>
      <c r="C54" s="272"/>
      <c r="D54" s="272"/>
      <c r="E54" s="272"/>
      <c r="F54" s="262">
        <f>IF(PrzejazdyP!AB61="R",-1,IF(PrzejazdyP!AB61="E",-2,IF(PrzejazdyP!AB61="D",-3,IF(PrzejazdyP!AG61&gt;0,PrzejazdyP!AG61,-9))))</f>
        <v>-9</v>
      </c>
      <c r="G54" s="273"/>
      <c r="H54" s="273"/>
      <c r="I54" s="266">
        <f>F54+((SUM(PrzejazdyP!U61:X62)/(2*10*PrzejazdyP!$E$2))/100000)</f>
        <v>-9</v>
      </c>
    </row>
    <row r="55" spans="1:9" ht="19.5" customHeight="1">
      <c r="A55" s="260">
        <f t="shared" si="0"/>
      </c>
      <c r="B55" s="261">
        <f>ListaP!B55</f>
        <v>0</v>
      </c>
      <c r="C55" s="261">
        <f>ListaP!C55</f>
        <v>0</v>
      </c>
      <c r="D55" s="261">
        <f>ListaP!D55</f>
        <v>0</v>
      </c>
      <c r="E55" s="261">
        <f>ListaP!E55</f>
        <v>0</v>
      </c>
      <c r="F55" s="262">
        <f>IF(PrzejazdyP!AB62="R",-1,IF(PrzejazdyP!AB62="E",-2,IF(PrzejazdyP!AB62="D",-3,IF(PrzejazdyP!AG62&gt;0,PrzejazdyP!AG62,-9))))</f>
        <v>-9</v>
      </c>
      <c r="G55" s="270">
        <f>PrzejazdyP!AF62</f>
        <v>0</v>
      </c>
      <c r="H55" s="270">
        <f>PrzejazdyP!AF63</f>
        <v>0</v>
      </c>
      <c r="I55" s="266">
        <f>F55+((SUM(PrzejazdyP!U62:X63)/(2*10*PrzejazdyP!$E$2))/100000)</f>
        <v>-9</v>
      </c>
    </row>
    <row r="56" spans="1:9" ht="1.5" customHeight="1" hidden="1">
      <c r="A56" s="260">
        <f t="shared" si="0"/>
      </c>
      <c r="B56" s="272"/>
      <c r="C56" s="272"/>
      <c r="D56" s="272"/>
      <c r="E56" s="272"/>
      <c r="F56" s="262">
        <f>IF(PrzejazdyP!AB63="R",-1,IF(PrzejazdyP!AB63="E",-2,IF(PrzejazdyP!AB63="D",-3,IF(PrzejazdyP!AG63&gt;0,PrzejazdyP!AG63,-9))))</f>
        <v>-9</v>
      </c>
      <c r="G56" s="273"/>
      <c r="H56" s="273"/>
      <c r="I56" s="266">
        <f>F56+((SUM(PrzejazdyP!U63:X64)/(2*10*PrzejazdyP!$E$2))/100000)</f>
        <v>-9</v>
      </c>
    </row>
    <row r="57" spans="1:9" ht="19.5" customHeight="1">
      <c r="A57" s="260">
        <f t="shared" si="0"/>
      </c>
      <c r="B57" s="261">
        <f>ListaP!B57</f>
        <v>0</v>
      </c>
      <c r="C57" s="261">
        <f>ListaP!C57</f>
        <v>0</v>
      </c>
      <c r="D57" s="261">
        <f>ListaP!D57</f>
        <v>0</v>
      </c>
      <c r="E57" s="261">
        <f>ListaP!E57</f>
        <v>0</v>
      </c>
      <c r="F57" s="262">
        <f>IF(PrzejazdyP!AB64="R",-1,IF(PrzejazdyP!AB64="E",-2,IF(PrzejazdyP!AB64="D",-3,IF(PrzejazdyP!AG64&gt;0,PrzejazdyP!AG64,-9))))</f>
        <v>-9</v>
      </c>
      <c r="G57" s="270">
        <f>PrzejazdyP!AF64</f>
        <v>0</v>
      </c>
      <c r="H57" s="270">
        <f>PrzejazdyP!AF65</f>
        <v>0</v>
      </c>
      <c r="I57" s="266">
        <f>F57+((SUM(PrzejazdyP!U64:X65)/(2*10*PrzejazdyP!$E$2))/100000)</f>
        <v>-9</v>
      </c>
    </row>
    <row r="58" spans="1:9" ht="36" customHeight="1" hidden="1">
      <c r="A58" s="260">
        <f t="shared" si="0"/>
      </c>
      <c r="B58" s="272"/>
      <c r="C58" s="272"/>
      <c r="D58" s="272"/>
      <c r="E58" s="272"/>
      <c r="F58" s="262">
        <f>IF(PrzejazdyP!AB65="R",-1,IF(PrzejazdyP!AB65="E",-2,IF(PrzejazdyP!AB65="D",-3,IF(PrzejazdyP!AG65&gt;0,PrzejazdyP!AG65,-9))))</f>
        <v>-9</v>
      </c>
      <c r="G58" s="273"/>
      <c r="H58" s="273"/>
      <c r="I58" s="266">
        <f>F58+((SUM(PrzejazdyP!U65:X66)/(2*10*PrzejazdyP!$E$2))/100000)</f>
        <v>-9</v>
      </c>
    </row>
    <row r="59" spans="1:9" ht="19.5" customHeight="1">
      <c r="A59" s="260">
        <f t="shared" si="0"/>
      </c>
      <c r="B59" s="261">
        <f>ListaP!B59</f>
        <v>0</v>
      </c>
      <c r="C59" s="261">
        <f>ListaP!C59</f>
        <v>0</v>
      </c>
      <c r="D59" s="261">
        <f>ListaP!D59</f>
        <v>0</v>
      </c>
      <c r="E59" s="261">
        <f>ListaP!E59</f>
        <v>0</v>
      </c>
      <c r="F59" s="262">
        <f>IF(PrzejazdyP!AB66="R",-1,IF(PrzejazdyP!AB66="E",-2,IF(PrzejazdyP!AB66="D",-3,IF(PrzejazdyP!AG66&gt;0,PrzejazdyP!AG66,-9))))</f>
        <v>-9</v>
      </c>
      <c r="G59" s="270">
        <f>PrzejazdyP!AF66</f>
        <v>0</v>
      </c>
      <c r="H59" s="270">
        <f>PrzejazdyP!AF67</f>
        <v>0</v>
      </c>
      <c r="I59" s="266">
        <f>F59+((SUM(PrzejazdyP!U66:X67)/(2*10*PrzejazdyP!$E$2))/100000)</f>
        <v>-9</v>
      </c>
    </row>
    <row r="60" spans="1:9" ht="36" customHeight="1" hidden="1">
      <c r="A60" s="260">
        <f t="shared" si="0"/>
      </c>
      <c r="B60" s="272"/>
      <c r="C60" s="272"/>
      <c r="D60" s="272"/>
      <c r="E60" s="272"/>
      <c r="F60" s="262">
        <f>IF(PrzejazdyP!AB67="R",-1,IF(PrzejazdyP!AB67="E",-2,IF(PrzejazdyP!AB67="D",-3,IF(PrzejazdyP!AG67&gt;0,PrzejazdyP!AG67,-9))))</f>
        <v>-9</v>
      </c>
      <c r="G60" s="273"/>
      <c r="H60" s="273"/>
      <c r="I60" s="266">
        <f>F60+((SUM(PrzejazdyP!U67:X68)/(2*10*PrzejazdyP!$E$2))/100000)</f>
        <v>-9</v>
      </c>
    </row>
    <row r="61" spans="1:9" ht="19.5" customHeight="1">
      <c r="A61" s="260">
        <f t="shared" si="0"/>
      </c>
      <c r="B61" s="261">
        <f>ListaP!B61</f>
        <v>0</v>
      </c>
      <c r="C61" s="261">
        <f>ListaP!C61</f>
        <v>0</v>
      </c>
      <c r="D61" s="261">
        <f>ListaP!D61</f>
        <v>0</v>
      </c>
      <c r="E61" s="261">
        <f>ListaP!E61</f>
        <v>0</v>
      </c>
      <c r="F61" s="262">
        <f>IF(PrzejazdyP!AB68="R",-1,IF(PrzejazdyP!AB68="E",-2,IF(PrzejazdyP!AB68="D",-3,IF(PrzejazdyP!AG68&gt;0,PrzejazdyP!AG68,-9))))</f>
        <v>-9</v>
      </c>
      <c r="G61" s="270">
        <f>PrzejazdyP!AF68</f>
        <v>0</v>
      </c>
      <c r="H61" s="270">
        <f>PrzejazdyP!AF69</f>
        <v>0</v>
      </c>
      <c r="I61" s="266">
        <f>F61+((SUM(PrzejazdyP!U68:X69)/(2*10*PrzejazdyP!$E$2))/100000)</f>
        <v>-9</v>
      </c>
    </row>
    <row r="62" spans="1:9" ht="36" customHeight="1" hidden="1">
      <c r="A62" s="260">
        <f t="shared" si="0"/>
      </c>
      <c r="B62" s="272"/>
      <c r="C62" s="272"/>
      <c r="D62" s="272"/>
      <c r="E62" s="272"/>
      <c r="F62" s="262">
        <f>IF(PrzejazdyP!AB69="R",-1,IF(PrzejazdyP!AB69="E",-2,IF(PrzejazdyP!AB69="D",-3,IF(PrzejazdyP!AG69&gt;0,PrzejazdyP!AG69,-9))))</f>
        <v>-9</v>
      </c>
      <c r="G62" s="273"/>
      <c r="H62" s="273"/>
      <c r="I62" s="266">
        <f>F62+((SUM(PrzejazdyP!U69:X70)/(2*10*PrzejazdyP!$E$2))/100000)</f>
        <v>-9</v>
      </c>
    </row>
    <row r="63" spans="1:9" ht="19.5" customHeight="1">
      <c r="A63" s="260">
        <f t="shared" si="0"/>
      </c>
      <c r="B63" s="261">
        <f>ListaP!B63</f>
        <v>0</v>
      </c>
      <c r="C63" s="261">
        <f>ListaP!C63</f>
        <v>0</v>
      </c>
      <c r="D63" s="261">
        <f>ListaP!D63</f>
        <v>0</v>
      </c>
      <c r="E63" s="261">
        <f>ListaP!E63</f>
        <v>0</v>
      </c>
      <c r="F63" s="262">
        <f>IF(PrzejazdyP!AB70="R",-1,IF(PrzejazdyP!AB70="E",-2,IF(PrzejazdyP!AB70="D",-3,IF(PrzejazdyP!AG70&gt;0,PrzejazdyP!AG70,-9))))</f>
        <v>-9</v>
      </c>
      <c r="G63" s="270">
        <f>PrzejazdyP!AF70</f>
        <v>0</v>
      </c>
      <c r="H63" s="270">
        <f>PrzejazdyP!AF71</f>
        <v>0</v>
      </c>
      <c r="I63" s="266">
        <f>F63+((SUM(PrzejazdyP!U70:X71)/(2*10*PrzejazdyP!$E$2))/100000)</f>
        <v>-9</v>
      </c>
    </row>
    <row r="64" spans="1:9" ht="36" customHeight="1" hidden="1">
      <c r="A64" s="260">
        <f t="shared" si="0"/>
      </c>
      <c r="B64" s="272"/>
      <c r="C64" s="272"/>
      <c r="D64" s="272"/>
      <c r="E64" s="272"/>
      <c r="F64" s="262">
        <f>IF(PrzejazdyP!AB71="R",-1,IF(PrzejazdyP!AB71="E",-2,IF(PrzejazdyP!AB71="D",-3,IF(PrzejazdyP!AG71&gt;0,PrzejazdyP!AG71,-9))))</f>
        <v>-9</v>
      </c>
      <c r="G64" s="273"/>
      <c r="H64" s="273"/>
      <c r="I64" s="266">
        <f>F64+((SUM(PrzejazdyP!U71:X72)/(2*10*PrzejazdyP!$E$2))/100000)</f>
        <v>-9</v>
      </c>
    </row>
    <row r="65" spans="1:9" ht="19.5" customHeight="1">
      <c r="A65" s="260">
        <f t="shared" si="0"/>
      </c>
      <c r="B65" s="261">
        <f>ListaP!B65</f>
        <v>0</v>
      </c>
      <c r="C65" s="261">
        <f>ListaP!C65</f>
        <v>0</v>
      </c>
      <c r="D65" s="261">
        <f>ListaP!D65</f>
        <v>0</v>
      </c>
      <c r="E65" s="261">
        <f>ListaP!E65</f>
        <v>0</v>
      </c>
      <c r="F65" s="262">
        <f>IF(PrzejazdyP!AB72="R",-1,IF(PrzejazdyP!AB72="E",-2,IF(PrzejazdyP!AB72="D",-3,IF(PrzejazdyP!AG72&gt;0,PrzejazdyP!AG72,-9))))</f>
        <v>-9</v>
      </c>
      <c r="G65" s="270">
        <f>PrzejazdyP!AF72</f>
        <v>0</v>
      </c>
      <c r="H65" s="270">
        <f>PrzejazdyP!AF73</f>
        <v>0</v>
      </c>
      <c r="I65" s="266">
        <f>F65+((SUM(PrzejazdyP!U72:X73)/(2*10*PrzejazdyP!$E$2))/100000)</f>
        <v>-9</v>
      </c>
    </row>
    <row r="66" spans="1:9" ht="36" customHeight="1" hidden="1">
      <c r="A66" s="260">
        <f t="shared" si="0"/>
      </c>
      <c r="B66" s="272"/>
      <c r="C66" s="272"/>
      <c r="D66" s="272"/>
      <c r="E66" s="272"/>
      <c r="F66" s="262">
        <f>IF(PrzejazdyP!AB73="R",-1,IF(PrzejazdyP!AB73="E",-2,IF(PrzejazdyP!AB73="D",-3,IF(PrzejazdyP!AG73&gt;0,PrzejazdyP!AG73,-9))))</f>
        <v>-9</v>
      </c>
      <c r="G66" s="273"/>
      <c r="H66" s="273"/>
      <c r="I66" s="266">
        <f>F66+((SUM(PrzejazdyP!U73:X74)/(2*10*PrzejazdyP!$E$2))/100000)</f>
        <v>-9</v>
      </c>
    </row>
    <row r="67" spans="1:9" ht="19.5" customHeight="1">
      <c r="A67" s="260">
        <f t="shared" si="0"/>
      </c>
      <c r="B67" s="261">
        <f>ListaP!B67</f>
        <v>0</v>
      </c>
      <c r="C67" s="261">
        <f>ListaP!C67</f>
        <v>0</v>
      </c>
      <c r="D67" s="261">
        <f>ListaP!D67</f>
        <v>0</v>
      </c>
      <c r="E67" s="261">
        <f>ListaP!E67</f>
        <v>0</v>
      </c>
      <c r="F67" s="262">
        <f>IF(PrzejazdyP!AB74="R",-1,IF(PrzejazdyP!AB74="E",-2,IF(PrzejazdyP!AB74="D",-3,IF(PrzejazdyP!AG74&gt;0,PrzejazdyP!AG74,-9))))</f>
        <v>-9</v>
      </c>
      <c r="G67" s="270">
        <f>PrzejazdyP!AF74</f>
        <v>0</v>
      </c>
      <c r="H67" s="270">
        <f>PrzejazdyP!AF75</f>
        <v>0</v>
      </c>
      <c r="I67" s="266">
        <f>F67+((SUM(PrzejazdyP!U74:X75)/(2*10*PrzejazdyP!$E$2))/100000)</f>
        <v>-9</v>
      </c>
    </row>
    <row r="68" spans="1:9" ht="36" customHeight="1" hidden="1">
      <c r="A68" s="260">
        <f t="shared" si="0"/>
      </c>
      <c r="B68" s="272"/>
      <c r="C68" s="272"/>
      <c r="D68" s="272"/>
      <c r="E68" s="272"/>
      <c r="F68" s="262">
        <f>IF(PrzejazdyP!AB75="R",-1,IF(PrzejazdyP!AB75="E",-2,IF(PrzejazdyP!AB75="D",-3,IF(PrzejazdyP!AG75&gt;0,PrzejazdyP!AG75,-9))))</f>
        <v>-9</v>
      </c>
      <c r="G68" s="273"/>
      <c r="H68" s="273"/>
      <c r="I68" s="266">
        <f>F68+((SUM(PrzejazdyP!U75:X76)/(2*10*PrzejazdyP!$E$2))/100000)</f>
        <v>-9</v>
      </c>
    </row>
    <row r="69" spans="1:9" ht="19.5" customHeight="1">
      <c r="A69" s="260">
        <f aca="true" t="shared" si="1" ref="A69:A81">IF(F69=-1,"rezygn.",IF(F69=-2,"elimin.",IF(F69=-3,"dyskwal.",IF(F69&lt;=0,"",RANK(I69,I$3:I$81)))))</f>
      </c>
      <c r="B69" s="261">
        <f>ListaP!B69</f>
        <v>0</v>
      </c>
      <c r="C69" s="261">
        <f>ListaP!C69</f>
        <v>0</v>
      </c>
      <c r="D69" s="261">
        <f>ListaP!D69</f>
        <v>0</v>
      </c>
      <c r="E69" s="261">
        <f>ListaP!E69</f>
        <v>0</v>
      </c>
      <c r="F69" s="262">
        <f>IF(PrzejazdyP!AB76="R",-1,IF(PrzejazdyP!AB76="E",-2,IF(PrzejazdyP!AB76="D",-3,IF(PrzejazdyP!AG76&gt;0,PrzejazdyP!AG76,-9))))</f>
        <v>-9</v>
      </c>
      <c r="G69" s="270">
        <f>PrzejazdyP!AF76</f>
        <v>0</v>
      </c>
      <c r="H69" s="270">
        <f>PrzejazdyP!AF77</f>
        <v>0</v>
      </c>
      <c r="I69" s="266">
        <f>F69+((SUM(PrzejazdyP!U76:X77)/(2*10*PrzejazdyP!$E$2))/100000)</f>
        <v>-9</v>
      </c>
    </row>
    <row r="70" spans="1:9" ht="36" customHeight="1" hidden="1">
      <c r="A70" s="260">
        <f t="shared" si="1"/>
      </c>
      <c r="B70" s="272"/>
      <c r="C70" s="272"/>
      <c r="D70" s="272"/>
      <c r="E70" s="272"/>
      <c r="F70" s="262">
        <f>IF(PrzejazdyP!AB77="R",-1,IF(PrzejazdyP!AB77="E",-2,IF(PrzejazdyP!AB77="D",-3,IF(PrzejazdyP!AG77&gt;0,PrzejazdyP!AG77,-9))))</f>
        <v>-9</v>
      </c>
      <c r="G70" s="273"/>
      <c r="H70" s="273"/>
      <c r="I70" s="266">
        <f>F70+((SUM(PrzejazdyP!U77:X78)/(2*10*PrzejazdyP!$E$2))/100000)</f>
        <v>-9</v>
      </c>
    </row>
    <row r="71" spans="1:9" ht="19.5" customHeight="1">
      <c r="A71" s="260">
        <f t="shared" si="1"/>
      </c>
      <c r="B71" s="261">
        <f>ListaP!B71</f>
        <v>0</v>
      </c>
      <c r="C71" s="261">
        <f>ListaP!C71</f>
        <v>0</v>
      </c>
      <c r="D71" s="261">
        <f>ListaP!D71</f>
        <v>0</v>
      </c>
      <c r="E71" s="261">
        <f>ListaP!E71</f>
        <v>0</v>
      </c>
      <c r="F71" s="262">
        <f>IF(PrzejazdyP!AB78="R",-1,IF(PrzejazdyP!AB78="E",-2,IF(PrzejazdyP!AB78="D",-3,IF(PrzejazdyP!AG78&gt;0,PrzejazdyP!AG78,-9))))</f>
        <v>-9</v>
      </c>
      <c r="G71" s="270">
        <f>PrzejazdyP!AF78</f>
        <v>0</v>
      </c>
      <c r="H71" s="270">
        <f>PrzejazdyP!AF79</f>
        <v>0</v>
      </c>
      <c r="I71" s="266">
        <f>F71+((SUM(PrzejazdyP!U78:X79)/(2*10*PrzejazdyP!$E$2))/100000)</f>
        <v>-9</v>
      </c>
    </row>
    <row r="72" spans="1:9" ht="36" customHeight="1" hidden="1">
      <c r="A72" s="260">
        <f t="shared" si="1"/>
      </c>
      <c r="B72" s="272"/>
      <c r="C72" s="272"/>
      <c r="D72" s="272"/>
      <c r="E72" s="272"/>
      <c r="F72" s="262">
        <f>IF(PrzejazdyP!AB79="R",-1,IF(PrzejazdyP!AB79="E",-2,IF(PrzejazdyP!AB79="D",-3,IF(PrzejazdyP!AG79&gt;0,PrzejazdyP!AG79,-9))))</f>
        <v>-9</v>
      </c>
      <c r="G72" s="273"/>
      <c r="H72" s="273"/>
      <c r="I72" s="266">
        <f>F72+((SUM(PrzejazdyP!U79:X80)/(2*10*PrzejazdyP!$E$2))/100000)</f>
        <v>-9</v>
      </c>
    </row>
    <row r="73" spans="1:9" ht="19.5" customHeight="1">
      <c r="A73" s="260">
        <f t="shared" si="1"/>
      </c>
      <c r="B73" s="261">
        <f>ListaP!B73</f>
        <v>0</v>
      </c>
      <c r="C73" s="261">
        <f>ListaP!C73</f>
        <v>0</v>
      </c>
      <c r="D73" s="261">
        <f>ListaP!D73</f>
        <v>0</v>
      </c>
      <c r="E73" s="261">
        <f>ListaP!E73</f>
        <v>0</v>
      </c>
      <c r="F73" s="262">
        <f>IF(PrzejazdyP!AB80="R",-1,IF(PrzejazdyP!AB80="E",-2,IF(PrzejazdyP!AB80="D",-3,IF(PrzejazdyP!AG80&gt;0,PrzejazdyP!AG80,-9))))</f>
        <v>-9</v>
      </c>
      <c r="G73" s="270">
        <f>PrzejazdyP!AF80</f>
        <v>0</v>
      </c>
      <c r="H73" s="270">
        <f>PrzejazdyP!AF81</f>
        <v>0</v>
      </c>
      <c r="I73" s="266">
        <f>F73+((SUM(PrzejazdyP!U80:X81)/(2*10*PrzejazdyP!$E$2))/100000)</f>
        <v>-9</v>
      </c>
    </row>
    <row r="74" spans="1:9" ht="36" customHeight="1" hidden="1">
      <c r="A74" s="260">
        <f t="shared" si="1"/>
      </c>
      <c r="B74" s="272"/>
      <c r="C74" s="272"/>
      <c r="D74" s="272"/>
      <c r="E74" s="272"/>
      <c r="F74" s="262">
        <f>IF(PrzejazdyP!AB81="R",-1,IF(PrzejazdyP!AB81="E",-2,IF(PrzejazdyP!AB81="D",-3,IF(PrzejazdyP!AG81&gt;0,PrzejazdyP!AG81,-9))))</f>
        <v>-9</v>
      </c>
      <c r="G74" s="273"/>
      <c r="H74" s="273"/>
      <c r="I74" s="266">
        <f>F74+((SUM(PrzejazdyP!U81:X82)/(2*10*PrzejazdyP!$E$2))/100000)</f>
        <v>-9</v>
      </c>
    </row>
    <row r="75" spans="1:9" ht="19.5" customHeight="1">
      <c r="A75" s="260">
        <f t="shared" si="1"/>
      </c>
      <c r="B75" s="261">
        <f>ListaP!B75</f>
        <v>0</v>
      </c>
      <c r="C75" s="261">
        <f>ListaP!C75</f>
        <v>0</v>
      </c>
      <c r="D75" s="261">
        <f>ListaP!D75</f>
        <v>0</v>
      </c>
      <c r="E75" s="261">
        <f>ListaP!E75</f>
        <v>0</v>
      </c>
      <c r="F75" s="262">
        <f>IF(PrzejazdyP!AB82="R",-1,IF(PrzejazdyP!AB82="E",-2,IF(PrzejazdyP!AB82="D",-3,IF(PrzejazdyP!AG82&gt;0,PrzejazdyP!AG82,-9))))</f>
        <v>-9</v>
      </c>
      <c r="G75" s="270">
        <f>PrzejazdyP!AF82</f>
        <v>0</v>
      </c>
      <c r="H75" s="270">
        <f>PrzejazdyP!AF83</f>
        <v>0</v>
      </c>
      <c r="I75" s="266">
        <f>F75+((SUM(PrzejazdyP!U82:X83)/(2*10*PrzejazdyP!$E$2))/100000)</f>
        <v>-9</v>
      </c>
    </row>
    <row r="76" spans="1:9" ht="36" customHeight="1" hidden="1">
      <c r="A76" s="260">
        <f t="shared" si="1"/>
      </c>
      <c r="B76" s="272"/>
      <c r="C76" s="272"/>
      <c r="D76" s="272"/>
      <c r="E76" s="272"/>
      <c r="F76" s="262">
        <f>IF(PrzejazdyP!AB83="R",-1,IF(PrzejazdyP!AB83="E",-2,IF(PrzejazdyP!AB83="D",-3,IF(PrzejazdyP!AG83&gt;0,PrzejazdyP!AG83,-9))))</f>
        <v>-9</v>
      </c>
      <c r="G76" s="273"/>
      <c r="H76" s="273"/>
      <c r="I76" s="266">
        <f>F76+((SUM(PrzejazdyP!U83:X84)/(2*10*PrzejazdyP!$E$2))/100000)</f>
        <v>-9</v>
      </c>
    </row>
    <row r="77" spans="1:9" ht="19.5" customHeight="1">
      <c r="A77" s="260">
        <f t="shared" si="1"/>
      </c>
      <c r="B77" s="261">
        <f>ListaP!B77</f>
        <v>0</v>
      </c>
      <c r="C77" s="261">
        <f>ListaP!C77</f>
        <v>0</v>
      </c>
      <c r="D77" s="261">
        <f>ListaP!D77</f>
        <v>0</v>
      </c>
      <c r="E77" s="261">
        <f>ListaP!E77</f>
        <v>0</v>
      </c>
      <c r="F77" s="262">
        <f>IF(PrzejazdyP!AB84="R",-1,IF(PrzejazdyP!AB84="E",-2,IF(PrzejazdyP!AB84="D",-3,IF(PrzejazdyP!AG84&gt;0,PrzejazdyP!AG84,-9))))</f>
        <v>-9</v>
      </c>
      <c r="G77" s="270">
        <f>PrzejazdyP!AF84</f>
        <v>0</v>
      </c>
      <c r="H77" s="270">
        <f>PrzejazdyP!AF85</f>
        <v>0</v>
      </c>
      <c r="I77" s="266">
        <f>F77+((SUM(PrzejazdyP!U84:X85)/(2*10*PrzejazdyP!$E$2))/100000)</f>
        <v>-9</v>
      </c>
    </row>
    <row r="78" spans="1:9" ht="36" customHeight="1" hidden="1">
      <c r="A78" s="260">
        <f t="shared" si="1"/>
      </c>
      <c r="B78" s="272"/>
      <c r="C78" s="272"/>
      <c r="D78" s="272"/>
      <c r="E78" s="272"/>
      <c r="F78" s="262">
        <f>IF(PrzejazdyP!AB85="R",-1,IF(PrzejazdyP!AB85="E",-2,IF(PrzejazdyP!AB85="D",-3,IF(PrzejazdyP!AG85&gt;0,PrzejazdyP!AG85,-9))))</f>
        <v>-9</v>
      </c>
      <c r="G78" s="273"/>
      <c r="H78" s="273"/>
      <c r="I78" s="266">
        <f>F78+((SUM(PrzejazdyP!U85:X86)/(2*10*PrzejazdyP!$E$2))/100000)</f>
        <v>-9</v>
      </c>
    </row>
    <row r="79" spans="1:9" ht="19.5" customHeight="1">
      <c r="A79" s="260">
        <f t="shared" si="1"/>
      </c>
      <c r="B79" s="261">
        <f>ListaP!B79</f>
        <v>0</v>
      </c>
      <c r="C79" s="261">
        <f>ListaP!C79</f>
        <v>0</v>
      </c>
      <c r="D79" s="261">
        <f>ListaP!D79</f>
        <v>0</v>
      </c>
      <c r="E79" s="261">
        <f>ListaP!E79</f>
        <v>0</v>
      </c>
      <c r="F79" s="262">
        <f>IF(PrzejazdyP!AB86="R",-1,IF(PrzejazdyP!AB86="E",-2,IF(PrzejazdyP!AB86="D",-3,IF(PrzejazdyP!AG86&gt;0,PrzejazdyP!AG86,-9))))</f>
        <v>-9</v>
      </c>
      <c r="G79" s="270">
        <f>PrzejazdyP!AF86</f>
        <v>0</v>
      </c>
      <c r="H79" s="270">
        <f>PrzejazdyP!AF87</f>
        <v>0</v>
      </c>
      <c r="I79" s="266">
        <f>F79+((SUM(PrzejazdyP!U86:X87)/(2*10*PrzejazdyP!$E$2))/100000)</f>
        <v>-9</v>
      </c>
    </row>
    <row r="80" spans="1:9" ht="36" customHeight="1" hidden="1">
      <c r="A80" s="260">
        <f t="shared" si="1"/>
      </c>
      <c r="B80" s="272"/>
      <c r="C80" s="272"/>
      <c r="D80" s="272"/>
      <c r="E80" s="272"/>
      <c r="F80" s="262">
        <f>IF(PrzejazdyP!AB87="R",-1,IF(PrzejazdyP!AB87="E",-2,IF(PrzejazdyP!AB87="D",-3,IF(PrzejazdyP!AG87&gt;0,PrzejazdyP!AG87,-9))))</f>
        <v>-9</v>
      </c>
      <c r="G80" s="273"/>
      <c r="H80" s="273"/>
      <c r="I80" s="266">
        <f>F80+((SUM(PrzejazdyP!U87:X88)/(2*10*PrzejazdyP!$E$2))/100000)</f>
        <v>-9</v>
      </c>
    </row>
    <row r="81" spans="1:9" ht="19.5" customHeight="1">
      <c r="A81" s="260">
        <f t="shared" si="1"/>
      </c>
      <c r="B81" s="261">
        <f>ListaP!B81</f>
        <v>0</v>
      </c>
      <c r="C81" s="261">
        <f>ListaP!C81</f>
        <v>0</v>
      </c>
      <c r="D81" s="261">
        <f>ListaP!D81</f>
        <v>0</v>
      </c>
      <c r="E81" s="261">
        <f>ListaP!E81</f>
        <v>0</v>
      </c>
      <c r="F81" s="262">
        <f>IF(PrzejazdyP!AB88="R",-1,IF(PrzejazdyP!AB88="E",-2,IF(PrzejazdyP!AB88="D",-3,IF(PrzejazdyP!AG88&gt;0,PrzejazdyP!AG88,-9))))</f>
        <v>-9</v>
      </c>
      <c r="G81" s="270">
        <f>PrzejazdyP!AF88</f>
        <v>0</v>
      </c>
      <c r="H81" s="270">
        <f>PrzejazdyP!AF89</f>
        <v>0</v>
      </c>
      <c r="I81" s="266">
        <f>F81+((SUM(PrzejazdyP!U88:X89)/(2*10*PrzejazdyP!$E$2))/100000)</f>
        <v>-9</v>
      </c>
    </row>
    <row r="82" spans="1:9" ht="36" customHeight="1" hidden="1">
      <c r="A82" s="56"/>
      <c r="B82" s="114"/>
      <c r="C82" s="114"/>
      <c r="D82" s="114"/>
      <c r="E82" s="114"/>
      <c r="F82" s="185"/>
      <c r="G82" s="179"/>
      <c r="H82" s="179"/>
      <c r="I82" s="198"/>
    </row>
    <row r="83" spans="7:8" ht="36" customHeight="1">
      <c r="G83" s="181"/>
      <c r="H83" s="182"/>
    </row>
    <row r="84" spans="7:8" ht="36" customHeight="1">
      <c r="G84" s="181"/>
      <c r="H84" s="182"/>
    </row>
    <row r="85" spans="7:8" ht="36" customHeight="1">
      <c r="G85" s="181"/>
      <c r="H85" s="182"/>
    </row>
    <row r="86" spans="7:8" ht="36" customHeight="1">
      <c r="G86" s="181"/>
      <c r="H86" s="182"/>
    </row>
    <row r="87" spans="7:8" ht="36" customHeight="1">
      <c r="G87" s="181"/>
      <c r="H87" s="182"/>
    </row>
    <row r="88" spans="7:8" ht="36" customHeight="1">
      <c r="G88" s="181"/>
      <c r="H88" s="182"/>
    </row>
    <row r="89" spans="7:8" ht="36" customHeight="1">
      <c r="G89" s="181"/>
      <c r="H89" s="182"/>
    </row>
    <row r="90" spans="7:8" ht="36" customHeight="1">
      <c r="G90" s="181"/>
      <c r="H90" s="182"/>
    </row>
    <row r="91" spans="7:8" ht="36" customHeight="1">
      <c r="G91" s="181"/>
      <c r="H91" s="182"/>
    </row>
    <row r="92" spans="7:8" ht="36" customHeight="1">
      <c r="G92" s="181"/>
      <c r="H92" s="182"/>
    </row>
    <row r="93" spans="7:8" ht="36" customHeight="1">
      <c r="G93" s="181"/>
      <c r="H93" s="182"/>
    </row>
    <row r="94" spans="7:8" ht="36" customHeight="1">
      <c r="G94" s="181"/>
      <c r="H94" s="182"/>
    </row>
    <row r="95" spans="7:8" ht="36" customHeight="1">
      <c r="G95" s="181"/>
      <c r="H95" s="182"/>
    </row>
    <row r="96" spans="7:8" ht="36" customHeight="1">
      <c r="G96" s="181"/>
      <c r="H96" s="182"/>
    </row>
    <row r="97" spans="7:8" ht="36" customHeight="1">
      <c r="G97" s="181"/>
      <c r="H97" s="182"/>
    </row>
    <row r="98" spans="7:8" ht="36" customHeight="1">
      <c r="G98" s="181"/>
      <c r="H98" s="182"/>
    </row>
    <row r="99" spans="7:8" ht="36" customHeight="1">
      <c r="G99" s="181"/>
      <c r="H99" s="182"/>
    </row>
    <row r="100" spans="7:8" ht="36" customHeight="1">
      <c r="G100" s="181"/>
      <c r="H100" s="182"/>
    </row>
    <row r="101" spans="7:8" ht="36" customHeight="1">
      <c r="G101" s="181"/>
      <c r="H101" s="182"/>
    </row>
    <row r="102" spans="7:8" ht="36" customHeight="1">
      <c r="G102" s="181"/>
      <c r="H102" s="182"/>
    </row>
    <row r="103" spans="7:8" ht="36" customHeight="1">
      <c r="G103" s="181"/>
      <c r="H103" s="182"/>
    </row>
    <row r="104" spans="7:8" ht="36" customHeight="1">
      <c r="G104" s="181"/>
      <c r="H104" s="182"/>
    </row>
    <row r="105" spans="7:8" ht="36" customHeight="1">
      <c r="G105" s="181"/>
      <c r="H105" s="182"/>
    </row>
    <row r="106" spans="7:8" ht="36" customHeight="1">
      <c r="G106" s="181"/>
      <c r="H106" s="182"/>
    </row>
    <row r="107" spans="7:8" ht="36" customHeight="1">
      <c r="G107" s="181"/>
      <c r="H107" s="182"/>
    </row>
    <row r="108" spans="7:8" ht="36" customHeight="1">
      <c r="G108" s="181"/>
      <c r="H108" s="182"/>
    </row>
    <row r="109" spans="7:8" ht="36" customHeight="1">
      <c r="G109" s="181"/>
      <c r="H109" s="182"/>
    </row>
  </sheetData>
  <sheetProtection sort="0"/>
  <mergeCells count="1">
    <mergeCell ref="A1:F1"/>
  </mergeCells>
  <conditionalFormatting sqref="F4">
    <cfRule type="cellIs" priority="1" dxfId="1" operator="lessThanOrEqual" stopIfTrue="1">
      <formula>0</formula>
    </cfRule>
    <cfRule type="expression" priority="2" dxfId="2" stopIfTrue="1">
      <formula>A4=2</formula>
    </cfRule>
    <cfRule type="expression" priority="3" dxfId="3" stopIfTrue="1">
      <formula>A4=1</formula>
    </cfRule>
  </conditionalFormatting>
  <conditionalFormatting sqref="I3:I81">
    <cfRule type="cellIs" priority="4" dxfId="4" operator="lessThanOrEqual" stopIfTrue="1">
      <formula>0</formula>
    </cfRule>
  </conditionalFormatting>
  <conditionalFormatting sqref="F3 F5:F81">
    <cfRule type="cellIs" priority="5" dxfId="1" operator="lessThanOrEqual" stopIfTrue="1">
      <formula>0</formula>
    </cfRule>
    <cfRule type="expression" priority="6" dxfId="2" stopIfTrue="1">
      <formula>OR(A3=2,A3=3)</formula>
    </cfRule>
    <cfRule type="expression" priority="7" dxfId="3" stopIfTrue="1">
      <formula>A3=1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81"/>
  <sheetViews>
    <sheetView showZeros="0" workbookViewId="0" topLeftCell="A1">
      <selection activeCell="H23" sqref="H23"/>
    </sheetView>
  </sheetViews>
  <sheetFormatPr defaultColWidth="9.140625" defaultRowHeight="36" customHeight="1"/>
  <cols>
    <col min="1" max="1" width="5.28125" style="327" customWidth="1"/>
    <col min="2" max="2" width="22.140625" style="327" customWidth="1"/>
    <col min="3" max="3" width="29.421875" style="327" customWidth="1"/>
    <col min="4" max="4" width="23.28125" style="327" customWidth="1"/>
    <col min="5" max="5" width="42.57421875" style="327" customWidth="1"/>
    <col min="6" max="6" width="14.28125" style="328" customWidth="1"/>
    <col min="7" max="16384" width="8.7109375" style="327" customWidth="1"/>
  </cols>
  <sheetData>
    <row r="1" spans="1:6" s="312" customFormat="1" ht="31.5" customHeight="1">
      <c r="A1" s="364" t="s">
        <v>29</v>
      </c>
      <c r="B1" s="365"/>
      <c r="C1" s="365"/>
      <c r="D1" s="365"/>
      <c r="E1" s="365"/>
      <c r="F1" s="366"/>
    </row>
    <row r="2" spans="1:6" s="316" customFormat="1" ht="27" customHeight="1" thickBot="1">
      <c r="A2" s="313" t="s">
        <v>22</v>
      </c>
      <c r="B2" s="314" t="s">
        <v>23</v>
      </c>
      <c r="C2" s="314" t="s">
        <v>24</v>
      </c>
      <c r="D2" s="314" t="s">
        <v>17</v>
      </c>
      <c r="E2" s="314" t="s">
        <v>21</v>
      </c>
      <c r="F2" s="315" t="s">
        <v>31</v>
      </c>
    </row>
    <row r="3" spans="1:6" s="316" customFormat="1" ht="19.5" customHeight="1" thickTop="1">
      <c r="A3" s="317">
        <v>1</v>
      </c>
      <c r="B3" s="318">
        <f>ListaL!C3</f>
        <v>0</v>
      </c>
      <c r="C3" s="319">
        <f>ListaL!B3</f>
        <v>0</v>
      </c>
      <c r="D3" s="320">
        <f>ListaL!D3</f>
        <v>0</v>
      </c>
      <c r="E3" s="320">
        <f>ListaL!E3</f>
        <v>0</v>
      </c>
      <c r="F3" s="321">
        <f>ListaL!F3</f>
        <v>0.375</v>
      </c>
    </row>
    <row r="4" spans="1:6" s="316" customFormat="1" ht="19.5" customHeight="1" hidden="1">
      <c r="A4" s="322">
        <f>A3+1</f>
        <v>2</v>
      </c>
      <c r="B4" s="323"/>
      <c r="C4" s="324"/>
      <c r="D4" s="323"/>
      <c r="E4" s="323"/>
      <c r="F4" s="325">
        <f>F3+TIME(0,PrzejazdyL!$C$5,0)</f>
        <v>0.3784722222222222</v>
      </c>
    </row>
    <row r="5" spans="1:6" s="316" customFormat="1" ht="19.5" customHeight="1">
      <c r="A5" s="322">
        <f>A3+1</f>
        <v>2</v>
      </c>
      <c r="B5" s="318">
        <f>ListaL!C5</f>
        <v>0</v>
      </c>
      <c r="C5" s="319">
        <f>ListaL!B5</f>
        <v>0</v>
      </c>
      <c r="D5" s="320">
        <f>ListaL!D5</f>
        <v>0</v>
      </c>
      <c r="E5" s="320">
        <f>ListaL!E5</f>
        <v>0</v>
      </c>
      <c r="F5" s="321">
        <f>ListaL!F5</f>
        <v>0.3784722222222222</v>
      </c>
    </row>
    <row r="6" spans="1:6" s="316" customFormat="1" ht="19.5" customHeight="1" hidden="1">
      <c r="A6" s="322">
        <f>A5+1</f>
        <v>3</v>
      </c>
      <c r="B6" s="318">
        <f>ListaL!C6</f>
        <v>0</v>
      </c>
      <c r="C6" s="319">
        <f>ListaL!B6</f>
        <v>0</v>
      </c>
      <c r="D6" s="320">
        <f>ListaL!D6</f>
        <v>0</v>
      </c>
      <c r="E6" s="320">
        <f>ListaL!E6</f>
        <v>0</v>
      </c>
      <c r="F6" s="321">
        <f>ListaL!F6</f>
        <v>0.3819444444444444</v>
      </c>
    </row>
    <row r="7" spans="1:6" s="316" customFormat="1" ht="19.5" customHeight="1">
      <c r="A7" s="322">
        <f>A5+1</f>
        <v>3</v>
      </c>
      <c r="B7" s="318">
        <f>ListaL!C7</f>
        <v>0</v>
      </c>
      <c r="C7" s="319">
        <f>ListaL!B7</f>
        <v>0</v>
      </c>
      <c r="D7" s="320">
        <f>ListaL!D7</f>
        <v>0</v>
      </c>
      <c r="E7" s="320">
        <f>ListaL!E7</f>
        <v>0</v>
      </c>
      <c r="F7" s="321">
        <f>ListaL!F7</f>
        <v>0.3819444444444444</v>
      </c>
    </row>
    <row r="8" spans="1:6" s="316" customFormat="1" ht="19.5" customHeight="1" hidden="1">
      <c r="A8" s="322">
        <f>A7+1</f>
        <v>4</v>
      </c>
      <c r="B8" s="318">
        <f>ListaL!C8</f>
        <v>0</v>
      </c>
      <c r="C8" s="319">
        <f>ListaL!B8</f>
        <v>0</v>
      </c>
      <c r="D8" s="320">
        <f>ListaL!D8</f>
        <v>0</v>
      </c>
      <c r="E8" s="320">
        <f>ListaL!E8</f>
        <v>0</v>
      </c>
      <c r="F8" s="321">
        <f>ListaL!F8</f>
        <v>0.38541666666666663</v>
      </c>
    </row>
    <row r="9" spans="1:6" s="316" customFormat="1" ht="19.5" customHeight="1">
      <c r="A9" s="322">
        <f>A7+1</f>
        <v>4</v>
      </c>
      <c r="B9" s="318">
        <f>ListaL!C9</f>
        <v>0</v>
      </c>
      <c r="C9" s="319">
        <f>ListaL!B9</f>
        <v>0</v>
      </c>
      <c r="D9" s="320">
        <f>ListaL!D9</f>
        <v>0</v>
      </c>
      <c r="E9" s="320">
        <f>ListaL!E9</f>
        <v>0</v>
      </c>
      <c r="F9" s="321">
        <f>ListaL!F9</f>
        <v>0.38541666666666663</v>
      </c>
    </row>
    <row r="10" spans="1:6" s="316" customFormat="1" ht="19.5" customHeight="1" hidden="1">
      <c r="A10" s="322">
        <f>A9+1</f>
        <v>5</v>
      </c>
      <c r="B10" s="318">
        <f>ListaL!C10</f>
        <v>0</v>
      </c>
      <c r="C10" s="319">
        <f>ListaL!B10</f>
        <v>0</v>
      </c>
      <c r="D10" s="320">
        <f>ListaL!D10</f>
        <v>0</v>
      </c>
      <c r="E10" s="320">
        <f>ListaL!E10</f>
        <v>0</v>
      </c>
      <c r="F10" s="321">
        <f>ListaL!F10</f>
        <v>0.38888888888888884</v>
      </c>
    </row>
    <row r="11" spans="1:6" s="316" customFormat="1" ht="19.5" customHeight="1">
      <c r="A11" s="322">
        <f aca="true" t="shared" si="0" ref="A11:A43">A9+1</f>
        <v>5</v>
      </c>
      <c r="B11" s="318">
        <f>ListaL!C11</f>
        <v>0</v>
      </c>
      <c r="C11" s="319">
        <f>ListaL!B11</f>
        <v>0</v>
      </c>
      <c r="D11" s="320">
        <f>ListaL!D11</f>
        <v>0</v>
      </c>
      <c r="E11" s="320">
        <f>ListaL!E11</f>
        <v>0</v>
      </c>
      <c r="F11" s="321">
        <f>ListaL!F11</f>
        <v>0.38888888888888884</v>
      </c>
    </row>
    <row r="12" spans="1:6" s="316" customFormat="1" ht="19.5" customHeight="1" hidden="1">
      <c r="A12" s="322">
        <f t="shared" si="0"/>
        <v>6</v>
      </c>
      <c r="B12" s="318">
        <f>ListaL!C12</f>
        <v>0</v>
      </c>
      <c r="C12" s="319">
        <f>ListaL!B12</f>
        <v>0</v>
      </c>
      <c r="D12" s="320">
        <f>ListaL!D12</f>
        <v>0</v>
      </c>
      <c r="E12" s="320">
        <f>ListaL!E12</f>
        <v>0</v>
      </c>
      <c r="F12" s="321">
        <f>ListaL!F12</f>
        <v>0.39236111111111105</v>
      </c>
    </row>
    <row r="13" spans="1:6" s="316" customFormat="1" ht="19.5" customHeight="1">
      <c r="A13" s="322">
        <f t="shared" si="0"/>
        <v>6</v>
      </c>
      <c r="B13" s="318">
        <f>ListaL!C13</f>
        <v>0</v>
      </c>
      <c r="C13" s="319">
        <f>ListaL!B13</f>
        <v>0</v>
      </c>
      <c r="D13" s="320">
        <f>ListaL!D13</f>
        <v>0</v>
      </c>
      <c r="E13" s="320">
        <f>ListaL!E13</f>
        <v>0</v>
      </c>
      <c r="F13" s="321">
        <f>ListaL!F13</f>
        <v>0.39236111111111105</v>
      </c>
    </row>
    <row r="14" spans="1:6" s="316" customFormat="1" ht="19.5" customHeight="1" hidden="1">
      <c r="A14" s="322">
        <f t="shared" si="0"/>
        <v>7</v>
      </c>
      <c r="B14" s="318">
        <f>ListaL!C14</f>
        <v>0</v>
      </c>
      <c r="C14" s="319">
        <f>ListaL!B14</f>
        <v>0</v>
      </c>
      <c r="D14" s="320">
        <f>ListaL!D14</f>
        <v>0</v>
      </c>
      <c r="E14" s="320">
        <f>ListaL!E14</f>
        <v>0</v>
      </c>
      <c r="F14" s="321">
        <f>ListaL!F14</f>
        <v>0.39583333333333326</v>
      </c>
    </row>
    <row r="15" spans="1:6" s="316" customFormat="1" ht="19.5" customHeight="1">
      <c r="A15" s="322">
        <f t="shared" si="0"/>
        <v>7</v>
      </c>
      <c r="B15" s="318">
        <f>ListaL!C15</f>
        <v>0</v>
      </c>
      <c r="C15" s="319">
        <f>ListaL!B15</f>
        <v>0</v>
      </c>
      <c r="D15" s="320">
        <f>ListaL!D15</f>
        <v>0</v>
      </c>
      <c r="E15" s="320">
        <f>ListaL!E15</f>
        <v>0</v>
      </c>
      <c r="F15" s="321">
        <f>ListaL!F15</f>
        <v>0.39583333333333326</v>
      </c>
    </row>
    <row r="16" spans="1:6" s="316" customFormat="1" ht="19.5" customHeight="1" hidden="1">
      <c r="A16" s="322">
        <f t="shared" si="0"/>
        <v>8</v>
      </c>
      <c r="B16" s="318">
        <f>ListaL!C16</f>
        <v>0</v>
      </c>
      <c r="C16" s="319">
        <f>ListaL!B16</f>
        <v>0</v>
      </c>
      <c r="D16" s="320">
        <f>ListaL!D16</f>
        <v>0</v>
      </c>
      <c r="E16" s="320">
        <f>ListaL!E16</f>
        <v>0</v>
      </c>
      <c r="F16" s="321">
        <f>ListaL!F16</f>
        <v>0.39930555555555547</v>
      </c>
    </row>
    <row r="17" spans="1:6" s="316" customFormat="1" ht="19.5" customHeight="1" thickBot="1">
      <c r="A17" s="313">
        <f t="shared" si="0"/>
        <v>8</v>
      </c>
      <c r="B17" s="318">
        <f>ListaL!C17</f>
        <v>0</v>
      </c>
      <c r="C17" s="319">
        <f>ListaL!B17</f>
        <v>0</v>
      </c>
      <c r="D17" s="320">
        <f>ListaL!D17</f>
        <v>0</v>
      </c>
      <c r="E17" s="320">
        <f>ListaL!E17</f>
        <v>0</v>
      </c>
      <c r="F17" s="321">
        <f>ListaL!F17</f>
        <v>0.39930555555555547</v>
      </c>
    </row>
    <row r="18" spans="1:6" s="316" customFormat="1" ht="19.5" customHeight="1" hidden="1">
      <c r="A18" s="317">
        <f t="shared" si="0"/>
        <v>9</v>
      </c>
      <c r="B18" s="333">
        <f>ListaL!C18</f>
        <v>0</v>
      </c>
      <c r="C18" s="334">
        <f>ListaL!B18</f>
        <v>0</v>
      </c>
      <c r="D18" s="335">
        <f>ListaL!D18</f>
        <v>0</v>
      </c>
      <c r="E18" s="335">
        <f>ListaL!E18</f>
        <v>0</v>
      </c>
      <c r="F18" s="336">
        <f>ListaL!F18</f>
        <v>0.4027777777777777</v>
      </c>
    </row>
    <row r="19" spans="1:6" s="316" customFormat="1" ht="19.5" customHeight="1" thickTop="1">
      <c r="A19" s="322">
        <f t="shared" si="0"/>
        <v>9</v>
      </c>
      <c r="B19" s="318">
        <f>ListaL!C19</f>
        <v>0</v>
      </c>
      <c r="C19" s="319">
        <f>ListaL!B19</f>
        <v>0</v>
      </c>
      <c r="D19" s="320">
        <f>ListaL!D19</f>
        <v>0</v>
      </c>
      <c r="E19" s="320">
        <f>ListaL!E19</f>
        <v>0</v>
      </c>
      <c r="F19" s="321">
        <f>ListaL!F19</f>
        <v>0.4027777777777777</v>
      </c>
    </row>
    <row r="20" spans="1:6" s="316" customFormat="1" ht="19.5" customHeight="1" hidden="1">
      <c r="A20" s="322">
        <f t="shared" si="0"/>
        <v>10</v>
      </c>
      <c r="B20" s="318">
        <f>ListaL!C20</f>
        <v>0</v>
      </c>
      <c r="C20" s="319">
        <f>ListaL!B20</f>
        <v>0</v>
      </c>
      <c r="D20" s="320">
        <f>ListaL!D20</f>
        <v>0</v>
      </c>
      <c r="E20" s="320">
        <f>ListaL!E20</f>
        <v>0</v>
      </c>
      <c r="F20" s="321">
        <f>ListaL!F20</f>
        <v>0.4062499999999999</v>
      </c>
    </row>
    <row r="21" spans="1:6" s="316" customFormat="1" ht="19.5" customHeight="1">
      <c r="A21" s="322">
        <f t="shared" si="0"/>
        <v>10</v>
      </c>
      <c r="B21" s="318">
        <f>ListaL!C21</f>
        <v>0</v>
      </c>
      <c r="C21" s="319">
        <f>ListaL!B21</f>
        <v>0</v>
      </c>
      <c r="D21" s="320">
        <f>ListaL!D21</f>
        <v>0</v>
      </c>
      <c r="E21" s="320">
        <f>ListaL!E21</f>
        <v>0</v>
      </c>
      <c r="F21" s="321">
        <f>ListaL!F21</f>
        <v>0.4062499999999999</v>
      </c>
    </row>
    <row r="22" spans="1:6" s="316" customFormat="1" ht="19.5" customHeight="1" hidden="1">
      <c r="A22" s="322">
        <f t="shared" si="0"/>
        <v>11</v>
      </c>
      <c r="B22" s="318">
        <f>ListaL!C22</f>
        <v>0</v>
      </c>
      <c r="C22" s="319">
        <f>ListaL!B22</f>
        <v>0</v>
      </c>
      <c r="D22" s="320">
        <f>ListaL!D22</f>
        <v>0</v>
      </c>
      <c r="E22" s="320">
        <f>ListaL!E22</f>
        <v>0</v>
      </c>
      <c r="F22" s="321">
        <f>ListaL!F22</f>
        <v>0.4097222222222221</v>
      </c>
    </row>
    <row r="23" spans="1:6" s="316" customFormat="1" ht="19.5" customHeight="1">
      <c r="A23" s="322">
        <f t="shared" si="0"/>
        <v>11</v>
      </c>
      <c r="B23" s="318">
        <f>ListaL!C23</f>
        <v>0</v>
      </c>
      <c r="C23" s="319">
        <f>ListaL!B23</f>
        <v>0</v>
      </c>
      <c r="D23" s="320">
        <f>ListaL!D23</f>
        <v>0</v>
      </c>
      <c r="E23" s="320">
        <f>ListaL!E23</f>
        <v>0</v>
      </c>
      <c r="F23" s="321">
        <f>ListaL!F23</f>
        <v>0.4097222222222221</v>
      </c>
    </row>
    <row r="24" spans="1:6" s="316" customFormat="1" ht="19.5" customHeight="1" hidden="1">
      <c r="A24" s="322">
        <f t="shared" si="0"/>
        <v>12</v>
      </c>
      <c r="B24" s="318">
        <f>ListaL!C24</f>
        <v>0</v>
      </c>
      <c r="C24" s="319">
        <f>ListaL!B24</f>
        <v>0</v>
      </c>
      <c r="D24" s="320">
        <f>ListaL!D24</f>
        <v>0</v>
      </c>
      <c r="E24" s="320">
        <f>ListaL!E24</f>
        <v>0</v>
      </c>
      <c r="F24" s="321">
        <f>ListaL!F24</f>
        <v>0.4131944444444443</v>
      </c>
    </row>
    <row r="25" spans="1:6" s="316" customFormat="1" ht="19.5" customHeight="1">
      <c r="A25" s="322">
        <f t="shared" si="0"/>
        <v>12</v>
      </c>
      <c r="B25" s="318">
        <f>ListaL!C25</f>
        <v>0</v>
      </c>
      <c r="C25" s="319">
        <f>ListaL!B25</f>
        <v>0</v>
      </c>
      <c r="D25" s="320">
        <f>ListaL!D25</f>
        <v>0</v>
      </c>
      <c r="E25" s="320">
        <f>ListaL!E25</f>
        <v>0</v>
      </c>
      <c r="F25" s="321">
        <f>ListaL!F25</f>
        <v>0.4131944444444443</v>
      </c>
    </row>
    <row r="26" spans="1:6" s="316" customFormat="1" ht="19.5" customHeight="1" hidden="1">
      <c r="A26" s="322">
        <f t="shared" si="0"/>
        <v>13</v>
      </c>
      <c r="B26" s="318">
        <f>ListaL!C26</f>
        <v>0</v>
      </c>
      <c r="C26" s="319">
        <f>ListaL!B26</f>
        <v>0</v>
      </c>
      <c r="D26" s="320">
        <f>ListaL!D26</f>
        <v>0</v>
      </c>
      <c r="E26" s="320">
        <f>ListaL!E26</f>
        <v>0</v>
      </c>
      <c r="F26" s="321">
        <f>ListaL!F26</f>
        <v>0.4166666666666665</v>
      </c>
    </row>
    <row r="27" spans="1:6" s="316" customFormat="1" ht="19.5" customHeight="1">
      <c r="A27" s="322">
        <f t="shared" si="0"/>
        <v>13</v>
      </c>
      <c r="B27" s="318">
        <f>ListaL!C27</f>
        <v>0</v>
      </c>
      <c r="C27" s="319">
        <f>ListaL!B27</f>
        <v>0</v>
      </c>
      <c r="D27" s="320">
        <f>ListaL!D27</f>
        <v>0</v>
      </c>
      <c r="E27" s="320">
        <f>ListaL!E27</f>
        <v>0</v>
      </c>
      <c r="F27" s="321">
        <f>ListaL!F27</f>
        <v>0.4166666666666665</v>
      </c>
    </row>
    <row r="28" spans="1:6" s="316" customFormat="1" ht="19.5" customHeight="1" hidden="1">
      <c r="A28" s="322">
        <f t="shared" si="0"/>
        <v>14</v>
      </c>
      <c r="B28" s="318">
        <f>ListaL!C28</f>
        <v>0</v>
      </c>
      <c r="C28" s="319">
        <f>ListaL!B28</f>
        <v>0</v>
      </c>
      <c r="D28" s="320">
        <f>ListaL!D28</f>
        <v>0</v>
      </c>
      <c r="E28" s="320">
        <f>ListaL!E28</f>
        <v>0</v>
      </c>
      <c r="F28" s="321">
        <f>ListaL!F28</f>
        <v>0.42013888888888873</v>
      </c>
    </row>
    <row r="29" spans="1:6" s="316" customFormat="1" ht="19.5" customHeight="1">
      <c r="A29" s="322">
        <f t="shared" si="0"/>
        <v>14</v>
      </c>
      <c r="B29" s="318">
        <f>ListaL!C29</f>
        <v>0</v>
      </c>
      <c r="C29" s="319">
        <f>ListaL!B29</f>
        <v>0</v>
      </c>
      <c r="D29" s="320">
        <f>ListaL!D29</f>
        <v>0</v>
      </c>
      <c r="E29" s="320">
        <f>ListaL!E29</f>
        <v>0</v>
      </c>
      <c r="F29" s="321">
        <f>ListaL!F29</f>
        <v>0.42013888888888873</v>
      </c>
    </row>
    <row r="30" spans="1:6" s="316" customFormat="1" ht="19.5" customHeight="1" hidden="1">
      <c r="A30" s="322">
        <f t="shared" si="0"/>
        <v>15</v>
      </c>
      <c r="B30" s="318">
        <f>ListaL!C30</f>
        <v>0</v>
      </c>
      <c r="C30" s="319">
        <f>ListaL!B30</f>
        <v>0</v>
      </c>
      <c r="D30" s="320">
        <f>ListaL!D30</f>
        <v>0</v>
      </c>
      <c r="E30" s="320">
        <f>ListaL!E30</f>
        <v>0</v>
      </c>
      <c r="F30" s="321">
        <f>ListaL!F30</f>
        <v>0.42361111111111094</v>
      </c>
    </row>
    <row r="31" spans="1:6" s="316" customFormat="1" ht="19.5" customHeight="1">
      <c r="A31" s="322">
        <f t="shared" si="0"/>
        <v>15</v>
      </c>
      <c r="B31" s="318">
        <f>ListaL!C31</f>
        <v>0</v>
      </c>
      <c r="C31" s="319">
        <f>ListaL!B31</f>
        <v>0</v>
      </c>
      <c r="D31" s="320">
        <f>ListaL!D31</f>
        <v>0</v>
      </c>
      <c r="E31" s="320">
        <f>ListaL!E31</f>
        <v>0</v>
      </c>
      <c r="F31" s="321">
        <f>ListaL!F31</f>
        <v>0.42361111111111094</v>
      </c>
    </row>
    <row r="32" spans="1:6" s="316" customFormat="1" ht="19.5" customHeight="1" hidden="1">
      <c r="A32" s="322">
        <f t="shared" si="0"/>
        <v>16</v>
      </c>
      <c r="B32" s="318">
        <f>ListaL!C32</f>
        <v>0</v>
      </c>
      <c r="C32" s="319">
        <f>ListaL!B32</f>
        <v>0</v>
      </c>
      <c r="D32" s="320">
        <f>ListaL!D32</f>
        <v>0</v>
      </c>
      <c r="E32" s="320">
        <f>ListaL!E32</f>
        <v>0</v>
      </c>
      <c r="F32" s="321">
        <f>ListaL!F32</f>
        <v>0.42708333333333315</v>
      </c>
    </row>
    <row r="33" spans="1:6" s="316" customFormat="1" ht="19.5" customHeight="1">
      <c r="A33" s="322">
        <f t="shared" si="0"/>
        <v>16</v>
      </c>
      <c r="B33" s="318">
        <f>ListaL!C33</f>
        <v>0</v>
      </c>
      <c r="C33" s="319">
        <f>ListaL!B33</f>
        <v>0</v>
      </c>
      <c r="D33" s="320">
        <f>ListaL!D33</f>
        <v>0</v>
      </c>
      <c r="E33" s="320">
        <f>ListaL!E33</f>
        <v>0</v>
      </c>
      <c r="F33" s="321">
        <f>ListaL!F33</f>
        <v>0.42708333333333315</v>
      </c>
    </row>
    <row r="34" spans="1:6" s="316" customFormat="1" ht="19.5" customHeight="1" hidden="1">
      <c r="A34" s="322">
        <f t="shared" si="0"/>
        <v>17</v>
      </c>
      <c r="B34" s="318">
        <f>ListaL!C34</f>
        <v>0</v>
      </c>
      <c r="C34" s="319">
        <f>ListaL!B34</f>
        <v>0</v>
      </c>
      <c r="D34" s="320">
        <f>ListaL!D34</f>
        <v>0</v>
      </c>
      <c r="E34" s="320">
        <f>ListaL!E34</f>
        <v>0</v>
      </c>
      <c r="F34" s="321">
        <f>ListaL!F34</f>
        <v>0.43055555555555536</v>
      </c>
    </row>
    <row r="35" spans="1:6" s="316" customFormat="1" ht="19.5" customHeight="1">
      <c r="A35" s="322">
        <f t="shared" si="0"/>
        <v>17</v>
      </c>
      <c r="B35" s="318">
        <f>ListaL!C35</f>
        <v>0</v>
      </c>
      <c r="C35" s="319">
        <f>ListaL!B35</f>
        <v>0</v>
      </c>
      <c r="D35" s="320">
        <f>ListaL!D35</f>
        <v>0</v>
      </c>
      <c r="E35" s="320">
        <f>ListaL!E35</f>
        <v>0</v>
      </c>
      <c r="F35" s="321">
        <f>ListaL!F35</f>
        <v>0.43055555555555536</v>
      </c>
    </row>
    <row r="36" spans="1:6" s="316" customFormat="1" ht="19.5" customHeight="1" hidden="1">
      <c r="A36" s="322">
        <f t="shared" si="0"/>
        <v>18</v>
      </c>
      <c r="B36" s="318">
        <f>ListaL!C36</f>
        <v>0</v>
      </c>
      <c r="C36" s="319">
        <f>ListaL!B36</f>
        <v>0</v>
      </c>
      <c r="D36" s="320">
        <f>ListaL!D36</f>
        <v>0</v>
      </c>
      <c r="E36" s="320">
        <f>ListaL!E36</f>
        <v>0</v>
      </c>
      <c r="F36" s="321">
        <f>ListaL!F36</f>
        <v>0.43402777777777757</v>
      </c>
    </row>
    <row r="37" spans="1:6" s="316" customFormat="1" ht="19.5" customHeight="1">
      <c r="A37" s="322">
        <f t="shared" si="0"/>
        <v>18</v>
      </c>
      <c r="B37" s="318">
        <f>ListaL!C37</f>
        <v>0</v>
      </c>
      <c r="C37" s="319">
        <f>ListaL!B37</f>
        <v>0</v>
      </c>
      <c r="D37" s="320">
        <f>ListaL!D37</f>
        <v>0</v>
      </c>
      <c r="E37" s="320">
        <f>ListaL!E37</f>
        <v>0</v>
      </c>
      <c r="F37" s="321">
        <f>ListaL!F37</f>
        <v>0.43402777777777757</v>
      </c>
    </row>
    <row r="38" spans="1:6" s="316" customFormat="1" ht="19.5" customHeight="1" hidden="1">
      <c r="A38" s="322">
        <f t="shared" si="0"/>
        <v>19</v>
      </c>
      <c r="B38" s="318">
        <f>ListaL!C38</f>
        <v>0</v>
      </c>
      <c r="C38" s="319">
        <f>ListaL!B38</f>
        <v>0</v>
      </c>
      <c r="D38" s="320">
        <f>ListaL!D38</f>
        <v>0</v>
      </c>
      <c r="E38" s="320">
        <f>ListaL!E38</f>
        <v>0</v>
      </c>
      <c r="F38" s="321">
        <f>ListaL!F38</f>
        <v>0.4374999999999998</v>
      </c>
    </row>
    <row r="39" spans="1:6" s="316" customFormat="1" ht="19.5" customHeight="1">
      <c r="A39" s="322">
        <f t="shared" si="0"/>
        <v>19</v>
      </c>
      <c r="B39" s="318">
        <f>ListaL!C39</f>
        <v>0</v>
      </c>
      <c r="C39" s="319">
        <f>ListaL!B39</f>
        <v>0</v>
      </c>
      <c r="D39" s="320">
        <f>ListaL!D39</f>
        <v>0</v>
      </c>
      <c r="E39" s="320">
        <f>ListaL!E39</f>
        <v>0</v>
      </c>
      <c r="F39" s="321">
        <f>ListaL!F39</f>
        <v>0.4374999999999998</v>
      </c>
    </row>
    <row r="40" spans="1:6" s="316" customFormat="1" ht="19.5" customHeight="1" hidden="1">
      <c r="A40" s="322">
        <f t="shared" si="0"/>
        <v>20</v>
      </c>
      <c r="B40" s="318">
        <f>ListaL!C40</f>
        <v>0</v>
      </c>
      <c r="C40" s="319">
        <f>ListaL!B40</f>
        <v>0</v>
      </c>
      <c r="D40" s="320">
        <f>ListaL!D40</f>
        <v>0</v>
      </c>
      <c r="E40" s="320">
        <f>ListaL!E40</f>
        <v>0</v>
      </c>
      <c r="F40" s="321">
        <f>ListaL!F40</f>
        <v>0.440972222222222</v>
      </c>
    </row>
    <row r="41" spans="1:6" s="326" customFormat="1" ht="19.5" customHeight="1">
      <c r="A41" s="322">
        <f t="shared" si="0"/>
        <v>20</v>
      </c>
      <c r="B41" s="318">
        <f>ListaL!C41</f>
        <v>0</v>
      </c>
      <c r="C41" s="319">
        <f>ListaL!B41</f>
        <v>0</v>
      </c>
      <c r="D41" s="320">
        <f>ListaL!D41</f>
        <v>0</v>
      </c>
      <c r="E41" s="320">
        <f>ListaL!E41</f>
        <v>0</v>
      </c>
      <c r="F41" s="321">
        <f>ListaL!F41</f>
        <v>0.440972222222222</v>
      </c>
    </row>
    <row r="42" spans="1:6" s="326" customFormat="1" ht="19.5" customHeight="1" hidden="1">
      <c r="A42" s="322">
        <f t="shared" si="0"/>
        <v>21</v>
      </c>
      <c r="B42" s="318">
        <f>ListaL!C42</f>
        <v>0</v>
      </c>
      <c r="C42" s="319">
        <f>ListaL!B42</f>
        <v>0</v>
      </c>
      <c r="D42" s="320">
        <f>ListaL!D42</f>
        <v>0</v>
      </c>
      <c r="E42" s="320">
        <f>ListaL!E42</f>
        <v>0</v>
      </c>
      <c r="F42" s="321">
        <f>ListaL!F42</f>
        <v>0.4444444444444442</v>
      </c>
    </row>
    <row r="43" spans="1:6" s="316" customFormat="1" ht="19.5" customHeight="1">
      <c r="A43" s="322">
        <f t="shared" si="0"/>
        <v>21</v>
      </c>
      <c r="B43" s="318">
        <f>ListaL!C43</f>
        <v>0</v>
      </c>
      <c r="C43" s="319">
        <f>ListaL!B43</f>
        <v>0</v>
      </c>
      <c r="D43" s="320">
        <f>ListaL!D43</f>
        <v>0</v>
      </c>
      <c r="E43" s="320">
        <f>ListaL!E43</f>
        <v>0</v>
      </c>
      <c r="F43" s="321">
        <f>ListaL!F43</f>
        <v>0.4444444444444442</v>
      </c>
    </row>
    <row r="44" spans="1:6" s="316" customFormat="1" ht="19.5" customHeight="1" hidden="1">
      <c r="A44" s="322">
        <f>A43+1</f>
        <v>22</v>
      </c>
      <c r="B44" s="318">
        <f>ListaL!C44</f>
        <v>0</v>
      </c>
      <c r="C44" s="319">
        <f>ListaL!B44</f>
        <v>0</v>
      </c>
      <c r="D44" s="320">
        <f>ListaL!D44</f>
        <v>0</v>
      </c>
      <c r="E44" s="320">
        <f>ListaL!E44</f>
        <v>0</v>
      </c>
      <c r="F44" s="321">
        <f>ListaL!F44</f>
        <v>0.4479166666666664</v>
      </c>
    </row>
    <row r="45" spans="1:6" s="316" customFormat="1" ht="19.5" customHeight="1">
      <c r="A45" s="322">
        <f aca="true" t="shared" si="1" ref="A45:A79">A43+1</f>
        <v>22</v>
      </c>
      <c r="B45" s="318">
        <f>ListaL!C45</f>
        <v>0</v>
      </c>
      <c r="C45" s="319">
        <f>ListaL!B45</f>
        <v>0</v>
      </c>
      <c r="D45" s="320">
        <f>ListaL!D45</f>
        <v>0</v>
      </c>
      <c r="E45" s="320">
        <f>ListaL!E45</f>
        <v>0</v>
      </c>
      <c r="F45" s="321">
        <f>ListaL!F45</f>
        <v>0.4479166666666664</v>
      </c>
    </row>
    <row r="46" spans="1:6" s="316" customFormat="1" ht="19.5" customHeight="1" hidden="1">
      <c r="A46" s="322">
        <f t="shared" si="1"/>
        <v>23</v>
      </c>
      <c r="B46" s="318">
        <f>ListaL!C46</f>
        <v>0</v>
      </c>
      <c r="C46" s="319">
        <f>ListaL!B46</f>
        <v>0</v>
      </c>
      <c r="D46" s="320">
        <f>ListaL!D46</f>
        <v>0</v>
      </c>
      <c r="E46" s="320">
        <f>ListaL!E46</f>
        <v>0</v>
      </c>
      <c r="F46" s="321">
        <f>ListaL!F46</f>
        <v>0.4513888888888886</v>
      </c>
    </row>
    <row r="47" spans="1:6" s="316" customFormat="1" ht="19.5" customHeight="1">
      <c r="A47" s="322">
        <f t="shared" si="1"/>
        <v>23</v>
      </c>
      <c r="B47" s="318">
        <f>ListaL!C47</f>
        <v>0</v>
      </c>
      <c r="C47" s="319">
        <f>ListaL!B47</f>
        <v>0</v>
      </c>
      <c r="D47" s="320">
        <f>ListaL!D47</f>
        <v>0</v>
      </c>
      <c r="E47" s="320">
        <f>ListaL!E47</f>
        <v>0</v>
      </c>
      <c r="F47" s="321">
        <f>ListaL!F47</f>
        <v>0.4513888888888886</v>
      </c>
    </row>
    <row r="48" spans="1:6" s="316" customFormat="1" ht="19.5" customHeight="1" hidden="1">
      <c r="A48" s="322">
        <f t="shared" si="1"/>
        <v>24</v>
      </c>
      <c r="B48" s="318">
        <f>ListaL!C48</f>
        <v>0</v>
      </c>
      <c r="C48" s="319">
        <f>ListaL!B48</f>
        <v>0</v>
      </c>
      <c r="D48" s="320">
        <f>ListaL!D48</f>
        <v>0</v>
      </c>
      <c r="E48" s="320">
        <f>ListaL!E48</f>
        <v>0</v>
      </c>
      <c r="F48" s="321">
        <f>ListaL!F48</f>
        <v>0.4548611111111108</v>
      </c>
    </row>
    <row r="49" spans="1:6" s="316" customFormat="1" ht="19.5" customHeight="1">
      <c r="A49" s="322">
        <f t="shared" si="1"/>
        <v>24</v>
      </c>
      <c r="B49" s="318">
        <f>ListaL!C49</f>
        <v>0</v>
      </c>
      <c r="C49" s="319">
        <f>ListaL!B49</f>
        <v>0</v>
      </c>
      <c r="D49" s="320">
        <f>ListaL!D49</f>
        <v>0</v>
      </c>
      <c r="E49" s="320">
        <f>ListaL!E49</f>
        <v>0</v>
      </c>
      <c r="F49" s="321">
        <f>ListaL!F49</f>
        <v>0.4548611111111108</v>
      </c>
    </row>
    <row r="50" spans="1:6" s="316" customFormat="1" ht="19.5" customHeight="1" hidden="1">
      <c r="A50" s="322">
        <f t="shared" si="1"/>
        <v>25</v>
      </c>
      <c r="B50" s="318">
        <f>ListaL!C50</f>
        <v>0</v>
      </c>
      <c r="C50" s="319">
        <f>ListaL!B50</f>
        <v>0</v>
      </c>
      <c r="D50" s="320">
        <f>ListaL!D50</f>
        <v>0</v>
      </c>
      <c r="E50" s="320">
        <f>ListaL!E50</f>
        <v>0</v>
      </c>
      <c r="F50" s="321">
        <f>ListaL!F50</f>
        <v>0.45833333333333304</v>
      </c>
    </row>
    <row r="51" spans="1:6" s="316" customFormat="1" ht="19.5" customHeight="1">
      <c r="A51" s="322">
        <f t="shared" si="1"/>
        <v>25</v>
      </c>
      <c r="B51" s="318">
        <f>ListaL!C51</f>
        <v>0</v>
      </c>
      <c r="C51" s="319">
        <f>ListaL!B51</f>
        <v>0</v>
      </c>
      <c r="D51" s="320">
        <f>ListaL!D51</f>
        <v>0</v>
      </c>
      <c r="E51" s="320">
        <f>ListaL!E51</f>
        <v>0</v>
      </c>
      <c r="F51" s="321">
        <f>ListaL!F51</f>
        <v>0.45833333333333304</v>
      </c>
    </row>
    <row r="52" spans="1:6" s="316" customFormat="1" ht="19.5" customHeight="1" hidden="1">
      <c r="A52" s="322">
        <f t="shared" si="1"/>
        <v>26</v>
      </c>
      <c r="B52" s="318">
        <f>ListaL!C52</f>
        <v>0</v>
      </c>
      <c r="C52" s="319">
        <f>ListaL!B52</f>
        <v>0</v>
      </c>
      <c r="D52" s="320">
        <f>ListaL!D52</f>
        <v>0</v>
      </c>
      <c r="E52" s="320">
        <f>ListaL!E52</f>
        <v>0</v>
      </c>
      <c r="F52" s="321">
        <f>ListaL!F52</f>
        <v>0.46180555555555525</v>
      </c>
    </row>
    <row r="53" spans="1:6" s="316" customFormat="1" ht="19.5" customHeight="1">
      <c r="A53" s="322">
        <f t="shared" si="1"/>
        <v>26</v>
      </c>
      <c r="B53" s="318">
        <f>ListaL!C53</f>
        <v>0</v>
      </c>
      <c r="C53" s="319">
        <f>ListaL!B53</f>
        <v>0</v>
      </c>
      <c r="D53" s="320">
        <f>ListaL!D53</f>
        <v>0</v>
      </c>
      <c r="E53" s="320">
        <f>ListaL!E53</f>
        <v>0</v>
      </c>
      <c r="F53" s="321">
        <f>ListaL!F53</f>
        <v>0.46180555555555525</v>
      </c>
    </row>
    <row r="54" spans="1:6" s="316" customFormat="1" ht="19.5" customHeight="1" hidden="1">
      <c r="A54" s="322">
        <f t="shared" si="1"/>
        <v>27</v>
      </c>
      <c r="B54" s="318">
        <f>ListaL!C54</f>
        <v>0</v>
      </c>
      <c r="C54" s="319">
        <f>ListaL!B54</f>
        <v>0</v>
      </c>
      <c r="D54" s="320">
        <f>ListaL!D54</f>
        <v>0</v>
      </c>
      <c r="E54" s="320">
        <f>ListaL!E54</f>
        <v>0</v>
      </c>
      <c r="F54" s="321">
        <f>ListaL!F54</f>
        <v>0.46527777777777746</v>
      </c>
    </row>
    <row r="55" spans="1:6" s="316" customFormat="1" ht="19.5" customHeight="1">
      <c r="A55" s="322">
        <f t="shared" si="1"/>
        <v>27</v>
      </c>
      <c r="B55" s="318">
        <f>ListaL!C55</f>
        <v>0</v>
      </c>
      <c r="C55" s="319">
        <f>ListaL!B55</f>
        <v>0</v>
      </c>
      <c r="D55" s="320">
        <f>ListaL!D55</f>
        <v>0</v>
      </c>
      <c r="E55" s="320">
        <f>ListaL!E55</f>
        <v>0</v>
      </c>
      <c r="F55" s="321">
        <f>ListaL!F55</f>
        <v>0.46527777777777746</v>
      </c>
    </row>
    <row r="56" spans="1:6" s="316" customFormat="1" ht="19.5" customHeight="1" hidden="1">
      <c r="A56" s="322">
        <f t="shared" si="1"/>
        <v>28</v>
      </c>
      <c r="B56" s="318">
        <f>ListaL!C56</f>
        <v>0</v>
      </c>
      <c r="C56" s="319">
        <f>ListaL!B56</f>
        <v>0</v>
      </c>
      <c r="D56" s="320">
        <f>ListaL!D56</f>
        <v>0</v>
      </c>
      <c r="E56" s="320">
        <f>ListaL!E56</f>
        <v>0</v>
      </c>
      <c r="F56" s="321">
        <f>ListaL!F56</f>
        <v>0.46874999999999967</v>
      </c>
    </row>
    <row r="57" spans="1:6" s="316" customFormat="1" ht="19.5" customHeight="1">
      <c r="A57" s="322">
        <f t="shared" si="1"/>
        <v>28</v>
      </c>
      <c r="B57" s="318">
        <f>ListaL!C57</f>
        <v>0</v>
      </c>
      <c r="C57" s="319">
        <f>ListaL!B57</f>
        <v>0</v>
      </c>
      <c r="D57" s="320">
        <f>ListaL!D57</f>
        <v>0</v>
      </c>
      <c r="E57" s="320">
        <f>ListaL!E57</f>
        <v>0</v>
      </c>
      <c r="F57" s="321">
        <f>ListaL!F57</f>
        <v>0.46874999999999967</v>
      </c>
    </row>
    <row r="58" spans="1:6" s="316" customFormat="1" ht="19.5" customHeight="1" hidden="1">
      <c r="A58" s="322">
        <f t="shared" si="1"/>
        <v>29</v>
      </c>
      <c r="B58" s="318">
        <f>ListaL!C58</f>
        <v>0</v>
      </c>
      <c r="C58" s="319">
        <f>ListaL!B58</f>
        <v>0</v>
      </c>
      <c r="D58" s="320">
        <f>ListaL!D58</f>
        <v>0</v>
      </c>
      <c r="E58" s="320">
        <f>ListaL!E58</f>
        <v>0</v>
      </c>
      <c r="F58" s="321">
        <f>ListaL!F58</f>
        <v>0.4722222222222219</v>
      </c>
    </row>
    <row r="59" spans="1:6" s="316" customFormat="1" ht="19.5" customHeight="1">
      <c r="A59" s="322">
        <f t="shared" si="1"/>
        <v>29</v>
      </c>
      <c r="B59" s="318">
        <f>ListaL!C59</f>
        <v>0</v>
      </c>
      <c r="C59" s="319">
        <f>ListaL!B59</f>
        <v>0</v>
      </c>
      <c r="D59" s="320">
        <f>ListaL!D59</f>
        <v>0</v>
      </c>
      <c r="E59" s="320">
        <f>ListaL!E59</f>
        <v>0</v>
      </c>
      <c r="F59" s="321">
        <f>ListaL!F59</f>
        <v>0.4722222222222219</v>
      </c>
    </row>
    <row r="60" spans="1:6" s="316" customFormat="1" ht="19.5" customHeight="1" hidden="1">
      <c r="A60" s="322">
        <f t="shared" si="1"/>
        <v>30</v>
      </c>
      <c r="B60" s="318">
        <f>ListaL!C60</f>
        <v>0</v>
      </c>
      <c r="C60" s="319">
        <f>ListaL!B60</f>
        <v>0</v>
      </c>
      <c r="D60" s="320">
        <f>ListaL!D60</f>
        <v>0</v>
      </c>
      <c r="E60" s="320">
        <f>ListaL!E60</f>
        <v>0</v>
      </c>
      <c r="F60" s="321">
        <f>ListaL!F60</f>
        <v>0.4756944444444441</v>
      </c>
    </row>
    <row r="61" spans="1:6" s="316" customFormat="1" ht="19.5" customHeight="1">
      <c r="A61" s="322">
        <f t="shared" si="1"/>
        <v>30</v>
      </c>
      <c r="B61" s="318">
        <f>ListaL!C61</f>
        <v>0</v>
      </c>
      <c r="C61" s="319">
        <f>ListaL!B61</f>
        <v>0</v>
      </c>
      <c r="D61" s="320">
        <f>ListaL!D61</f>
        <v>0</v>
      </c>
      <c r="E61" s="320">
        <f>ListaL!E61</f>
        <v>0</v>
      </c>
      <c r="F61" s="321">
        <f>ListaL!F61</f>
        <v>0.4756944444444441</v>
      </c>
    </row>
    <row r="62" spans="1:6" s="316" customFormat="1" ht="19.5" customHeight="1" hidden="1">
      <c r="A62" s="322">
        <f t="shared" si="1"/>
        <v>31</v>
      </c>
      <c r="B62" s="318">
        <f>ListaL!C62</f>
        <v>0</v>
      </c>
      <c r="C62" s="319">
        <f>ListaL!B62</f>
        <v>0</v>
      </c>
      <c r="D62" s="320">
        <f>ListaL!D62</f>
        <v>0</v>
      </c>
      <c r="E62" s="320">
        <f>ListaL!E62</f>
        <v>0</v>
      </c>
      <c r="F62" s="321">
        <f>ListaL!F62</f>
        <v>0.4791666666666663</v>
      </c>
    </row>
    <row r="63" spans="1:6" s="316" customFormat="1" ht="19.5" customHeight="1">
      <c r="A63" s="322">
        <f t="shared" si="1"/>
        <v>31</v>
      </c>
      <c r="B63" s="318">
        <f>ListaL!C63</f>
        <v>0</v>
      </c>
      <c r="C63" s="319">
        <f>ListaL!B63</f>
        <v>0</v>
      </c>
      <c r="D63" s="320">
        <f>ListaL!D63</f>
        <v>0</v>
      </c>
      <c r="E63" s="320">
        <f>ListaL!E63</f>
        <v>0</v>
      </c>
      <c r="F63" s="321">
        <f>ListaL!F63</f>
        <v>0.4791666666666663</v>
      </c>
    </row>
    <row r="64" spans="1:6" s="316" customFormat="1" ht="19.5" customHeight="1" hidden="1">
      <c r="A64" s="322">
        <f t="shared" si="1"/>
        <v>32</v>
      </c>
      <c r="B64" s="318">
        <f>ListaL!C64</f>
        <v>0</v>
      </c>
      <c r="C64" s="319">
        <f>ListaL!B64</f>
        <v>0</v>
      </c>
      <c r="D64" s="320">
        <f>ListaL!D64</f>
        <v>0</v>
      </c>
      <c r="E64" s="320">
        <f>ListaL!E64</f>
        <v>0</v>
      </c>
      <c r="F64" s="321">
        <f>ListaL!F64</f>
        <v>0.4826388888888885</v>
      </c>
    </row>
    <row r="65" spans="1:6" s="316" customFormat="1" ht="19.5" customHeight="1">
      <c r="A65" s="322">
        <f t="shared" si="1"/>
        <v>32</v>
      </c>
      <c r="B65" s="318">
        <f>ListaL!C65</f>
        <v>0</v>
      </c>
      <c r="C65" s="319">
        <f>ListaL!B65</f>
        <v>0</v>
      </c>
      <c r="D65" s="320">
        <f>ListaL!D65</f>
        <v>0</v>
      </c>
      <c r="E65" s="320">
        <f>ListaL!E65</f>
        <v>0</v>
      </c>
      <c r="F65" s="321">
        <f>ListaL!F65</f>
        <v>0.4826388888888885</v>
      </c>
    </row>
    <row r="66" spans="1:6" s="316" customFormat="1" ht="19.5" customHeight="1" hidden="1">
      <c r="A66" s="322">
        <f t="shared" si="1"/>
        <v>33</v>
      </c>
      <c r="B66" s="318">
        <f>ListaL!C66</f>
        <v>0</v>
      </c>
      <c r="C66" s="319">
        <f>ListaL!B66</f>
        <v>0</v>
      </c>
      <c r="D66" s="320">
        <f>ListaL!D66</f>
        <v>0</v>
      </c>
      <c r="E66" s="320">
        <f>ListaL!E66</f>
        <v>0</v>
      </c>
      <c r="F66" s="321">
        <f>ListaL!F66</f>
        <v>0.4861111111111107</v>
      </c>
    </row>
    <row r="67" spans="1:6" s="316" customFormat="1" ht="19.5" customHeight="1">
      <c r="A67" s="322">
        <f t="shared" si="1"/>
        <v>33</v>
      </c>
      <c r="B67" s="318">
        <f>ListaL!C67</f>
        <v>0</v>
      </c>
      <c r="C67" s="319">
        <f>ListaL!B67</f>
        <v>0</v>
      </c>
      <c r="D67" s="320">
        <f>ListaL!D67</f>
        <v>0</v>
      </c>
      <c r="E67" s="320">
        <f>ListaL!E67</f>
        <v>0</v>
      </c>
      <c r="F67" s="321">
        <f>ListaL!F67</f>
        <v>0.4861111111111107</v>
      </c>
    </row>
    <row r="68" spans="1:6" s="316" customFormat="1" ht="19.5" customHeight="1" hidden="1">
      <c r="A68" s="322">
        <f t="shared" si="1"/>
        <v>34</v>
      </c>
      <c r="B68" s="318">
        <f>ListaL!C68</f>
        <v>0</v>
      </c>
      <c r="C68" s="319">
        <f>ListaL!B68</f>
        <v>0</v>
      </c>
      <c r="D68" s="320">
        <f>ListaL!D68</f>
        <v>0</v>
      </c>
      <c r="E68" s="320">
        <f>ListaL!E68</f>
        <v>0</v>
      </c>
      <c r="F68" s="321">
        <f>ListaL!F68</f>
        <v>0.4895833333333329</v>
      </c>
    </row>
    <row r="69" spans="1:6" s="316" customFormat="1" ht="19.5" customHeight="1">
      <c r="A69" s="322">
        <f t="shared" si="1"/>
        <v>34</v>
      </c>
      <c r="B69" s="318">
        <f>ListaL!C69</f>
        <v>0</v>
      </c>
      <c r="C69" s="319">
        <f>ListaL!B69</f>
        <v>0</v>
      </c>
      <c r="D69" s="320">
        <f>ListaL!D69</f>
        <v>0</v>
      </c>
      <c r="E69" s="320">
        <f>ListaL!E69</f>
        <v>0</v>
      </c>
      <c r="F69" s="321">
        <f>ListaL!F69</f>
        <v>0.4895833333333329</v>
      </c>
    </row>
    <row r="70" spans="1:6" s="316" customFormat="1" ht="19.5" customHeight="1" hidden="1">
      <c r="A70" s="322">
        <f t="shared" si="1"/>
        <v>35</v>
      </c>
      <c r="B70" s="318">
        <f>ListaL!C70</f>
        <v>0</v>
      </c>
      <c r="C70" s="319">
        <f>ListaL!B70</f>
        <v>0</v>
      </c>
      <c r="D70" s="320">
        <f>ListaL!D70</f>
        <v>0</v>
      </c>
      <c r="E70" s="320">
        <f>ListaL!E70</f>
        <v>0</v>
      </c>
      <c r="F70" s="321">
        <f>ListaL!F70</f>
        <v>0.49305555555555514</v>
      </c>
    </row>
    <row r="71" spans="1:6" s="316" customFormat="1" ht="19.5" customHeight="1">
      <c r="A71" s="322">
        <f t="shared" si="1"/>
        <v>35</v>
      </c>
      <c r="B71" s="318">
        <f>ListaL!C71</f>
        <v>0</v>
      </c>
      <c r="C71" s="319">
        <f>ListaL!B71</f>
        <v>0</v>
      </c>
      <c r="D71" s="320">
        <f>ListaL!D71</f>
        <v>0</v>
      </c>
      <c r="E71" s="320">
        <f>ListaL!E71</f>
        <v>0</v>
      </c>
      <c r="F71" s="321">
        <f>ListaL!F71</f>
        <v>0.49305555555555514</v>
      </c>
    </row>
    <row r="72" spans="1:6" s="316" customFormat="1" ht="19.5" customHeight="1" hidden="1">
      <c r="A72" s="322">
        <f t="shared" si="1"/>
        <v>36</v>
      </c>
      <c r="B72" s="318">
        <f>ListaL!C72</f>
        <v>0</v>
      </c>
      <c r="C72" s="319">
        <f>ListaL!B72</f>
        <v>0</v>
      </c>
      <c r="D72" s="320">
        <f>ListaL!D72</f>
        <v>0</v>
      </c>
      <c r="E72" s="320">
        <f>ListaL!E72</f>
        <v>0</v>
      </c>
      <c r="F72" s="321">
        <f>ListaL!F72</f>
        <v>0.49652777777777735</v>
      </c>
    </row>
    <row r="73" spans="1:6" s="316" customFormat="1" ht="19.5" customHeight="1">
      <c r="A73" s="322">
        <f t="shared" si="1"/>
        <v>36</v>
      </c>
      <c r="B73" s="318">
        <f>ListaL!C73</f>
        <v>0</v>
      </c>
      <c r="C73" s="319">
        <f>ListaL!B73</f>
        <v>0</v>
      </c>
      <c r="D73" s="320">
        <f>ListaL!D73</f>
        <v>0</v>
      </c>
      <c r="E73" s="320">
        <f>ListaL!E73</f>
        <v>0</v>
      </c>
      <c r="F73" s="321">
        <f>ListaL!F73</f>
        <v>0.49652777777777735</v>
      </c>
    </row>
    <row r="74" spans="1:6" s="316" customFormat="1" ht="19.5" customHeight="1" hidden="1">
      <c r="A74" s="322">
        <f t="shared" si="1"/>
        <v>37</v>
      </c>
      <c r="B74" s="318">
        <f>ListaL!C74</f>
        <v>0</v>
      </c>
      <c r="C74" s="319">
        <f>ListaL!B74</f>
        <v>0</v>
      </c>
      <c r="D74" s="320">
        <f>ListaL!D74</f>
        <v>0</v>
      </c>
      <c r="E74" s="320">
        <f>ListaL!E74</f>
        <v>0</v>
      </c>
      <c r="F74" s="321">
        <f>ListaL!F74</f>
        <v>0.49999999999999956</v>
      </c>
    </row>
    <row r="75" spans="1:6" s="316" customFormat="1" ht="19.5" customHeight="1">
      <c r="A75" s="322">
        <f t="shared" si="1"/>
        <v>37</v>
      </c>
      <c r="B75" s="318">
        <f>ListaL!C75</f>
        <v>0</v>
      </c>
      <c r="C75" s="319">
        <f>ListaL!B75</f>
        <v>0</v>
      </c>
      <c r="D75" s="320">
        <f>ListaL!D75</f>
        <v>0</v>
      </c>
      <c r="E75" s="320">
        <f>ListaL!E75</f>
        <v>0</v>
      </c>
      <c r="F75" s="321">
        <f>ListaL!F75</f>
        <v>0.49999999999999956</v>
      </c>
    </row>
    <row r="76" spans="1:6" s="316" customFormat="1" ht="19.5" customHeight="1" hidden="1">
      <c r="A76" s="322">
        <f t="shared" si="1"/>
        <v>38</v>
      </c>
      <c r="B76" s="318">
        <f>ListaL!C76</f>
        <v>0</v>
      </c>
      <c r="C76" s="319">
        <f>ListaL!B76</f>
        <v>0</v>
      </c>
      <c r="D76" s="320">
        <f>ListaL!D76</f>
        <v>0</v>
      </c>
      <c r="E76" s="320">
        <f>ListaL!E76</f>
        <v>0</v>
      </c>
      <c r="F76" s="321">
        <f>ListaL!F76</f>
        <v>0.5034722222222218</v>
      </c>
    </row>
    <row r="77" spans="1:6" s="316" customFormat="1" ht="19.5" customHeight="1">
      <c r="A77" s="322">
        <f t="shared" si="1"/>
        <v>38</v>
      </c>
      <c r="B77" s="318">
        <f>ListaL!C77</f>
        <v>0</v>
      </c>
      <c r="C77" s="319">
        <f>ListaL!B77</f>
        <v>0</v>
      </c>
      <c r="D77" s="320">
        <f>ListaL!D77</f>
        <v>0</v>
      </c>
      <c r="E77" s="320">
        <f>ListaL!E77</f>
        <v>0</v>
      </c>
      <c r="F77" s="321">
        <f>ListaL!F77</f>
        <v>0.5034722222222218</v>
      </c>
    </row>
    <row r="78" spans="1:6" s="316" customFormat="1" ht="19.5" customHeight="1" hidden="1">
      <c r="A78" s="322">
        <f>A77+1</f>
        <v>39</v>
      </c>
      <c r="B78" s="318">
        <f>ListaL!C78</f>
        <v>0</v>
      </c>
      <c r="C78" s="319">
        <f>ListaL!B78</f>
        <v>0</v>
      </c>
      <c r="D78" s="320">
        <f>ListaL!D78</f>
        <v>0</v>
      </c>
      <c r="E78" s="320">
        <f>ListaL!E78</f>
        <v>0</v>
      </c>
      <c r="F78" s="321">
        <f>ListaL!F78</f>
        <v>0.506944444444444</v>
      </c>
    </row>
    <row r="79" spans="1:6" s="316" customFormat="1" ht="19.5" customHeight="1">
      <c r="A79" s="322">
        <f t="shared" si="1"/>
        <v>39</v>
      </c>
      <c r="B79" s="318">
        <f>ListaL!C79</f>
        <v>0</v>
      </c>
      <c r="C79" s="319">
        <f>ListaL!B79</f>
        <v>0</v>
      </c>
      <c r="D79" s="320">
        <f>ListaL!D79</f>
        <v>0</v>
      </c>
      <c r="E79" s="320">
        <f>ListaL!E79</f>
        <v>0</v>
      </c>
      <c r="F79" s="321">
        <f>ListaL!F79</f>
        <v>0.506944444444444</v>
      </c>
    </row>
    <row r="80" spans="1:6" s="316" customFormat="1" ht="19.5" customHeight="1" hidden="1">
      <c r="A80" s="322">
        <f>A79+1</f>
        <v>40</v>
      </c>
      <c r="B80" s="318">
        <f>ListaL!C80</f>
        <v>0</v>
      </c>
      <c r="C80" s="319">
        <f>ListaL!B80</f>
        <v>0</v>
      </c>
      <c r="D80" s="320">
        <f>ListaL!D80</f>
        <v>0</v>
      </c>
      <c r="E80" s="320">
        <f>ListaL!E80</f>
        <v>0</v>
      </c>
      <c r="F80" s="321">
        <f>ListaL!F80</f>
        <v>0.5104166666666662</v>
      </c>
    </row>
    <row r="81" spans="1:6" s="326" customFormat="1" ht="19.5" customHeight="1">
      <c r="A81" s="322">
        <f>A79+1</f>
        <v>40</v>
      </c>
      <c r="B81" s="318">
        <f>ListaL!C81</f>
        <v>0</v>
      </c>
      <c r="C81" s="319">
        <f>ListaL!B81</f>
        <v>0</v>
      </c>
      <c r="D81" s="320">
        <f>ListaL!D81</f>
        <v>0</v>
      </c>
      <c r="E81" s="320">
        <f>ListaL!E81</f>
        <v>0</v>
      </c>
      <c r="F81" s="321">
        <f>ListaL!F81</f>
        <v>0.5104166666666662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81"/>
  <sheetViews>
    <sheetView showZeros="0" workbookViewId="0" topLeftCell="A1">
      <selection activeCell="J23" sqref="J23"/>
    </sheetView>
  </sheetViews>
  <sheetFormatPr defaultColWidth="9.140625" defaultRowHeight="36" customHeight="1"/>
  <cols>
    <col min="1" max="1" width="5.28125" style="327" customWidth="1"/>
    <col min="2" max="2" width="22.140625" style="327" customWidth="1"/>
    <col min="3" max="3" width="28.7109375" style="327" customWidth="1"/>
    <col min="4" max="4" width="23.28125" style="327" customWidth="1"/>
    <col min="5" max="5" width="37.7109375" style="327" customWidth="1"/>
    <col min="6" max="6" width="14.28125" style="328" customWidth="1"/>
    <col min="7" max="16384" width="8.7109375" style="327" customWidth="1"/>
  </cols>
  <sheetData>
    <row r="1" spans="1:6" s="312" customFormat="1" ht="31.5" customHeight="1">
      <c r="A1" s="364" t="s">
        <v>30</v>
      </c>
      <c r="B1" s="365"/>
      <c r="C1" s="365"/>
      <c r="D1" s="365"/>
      <c r="E1" s="365"/>
      <c r="F1" s="366"/>
    </row>
    <row r="2" spans="1:6" s="316" customFormat="1" ht="27" customHeight="1" thickBot="1">
      <c r="A2" s="313" t="s">
        <v>22</v>
      </c>
      <c r="B2" s="314" t="s">
        <v>23</v>
      </c>
      <c r="C2" s="314" t="s">
        <v>24</v>
      </c>
      <c r="D2" s="314" t="s">
        <v>17</v>
      </c>
      <c r="E2" s="314" t="s">
        <v>21</v>
      </c>
      <c r="F2" s="315" t="s">
        <v>31</v>
      </c>
    </row>
    <row r="3" spans="1:6" s="316" customFormat="1" ht="19.5" customHeight="1" thickTop="1">
      <c r="A3" s="317">
        <v>1</v>
      </c>
      <c r="B3" s="318">
        <f>ListaP!C3</f>
        <v>0</v>
      </c>
      <c r="C3" s="329">
        <f>ListaP!B3</f>
        <v>0</v>
      </c>
      <c r="D3" s="320">
        <f>ListaP!D3</f>
        <v>0</v>
      </c>
      <c r="E3" s="320">
        <f>ListaP!E3</f>
        <v>0</v>
      </c>
      <c r="F3" s="321">
        <f>ListaP!F3</f>
        <v>0.4375</v>
      </c>
    </row>
    <row r="4" spans="1:6" s="316" customFormat="1" ht="19.5" customHeight="1" hidden="1">
      <c r="A4" s="322">
        <f>A3+1</f>
        <v>2</v>
      </c>
      <c r="B4" s="323"/>
      <c r="C4" s="324"/>
      <c r="D4" s="323"/>
      <c r="E4" s="323"/>
      <c r="F4" s="325">
        <f>F3+TIME(0,PrzejazdyL!$C$5,0)</f>
        <v>0.4409722222222222</v>
      </c>
    </row>
    <row r="5" spans="1:6" s="316" customFormat="1" ht="19.5" customHeight="1">
      <c r="A5" s="322">
        <f>A3+1</f>
        <v>2</v>
      </c>
      <c r="B5" s="318">
        <f>ListaP!C5</f>
        <v>0</v>
      </c>
      <c r="C5" s="329">
        <f>ListaP!B5</f>
        <v>0</v>
      </c>
      <c r="D5" s="320">
        <f>ListaP!D5</f>
        <v>0</v>
      </c>
      <c r="E5" s="320">
        <f>ListaP!E5</f>
        <v>0</v>
      </c>
      <c r="F5" s="321">
        <f>ListaP!F5</f>
        <v>0.4409722222222222</v>
      </c>
    </row>
    <row r="6" spans="1:6" s="316" customFormat="1" ht="19.5" customHeight="1" hidden="1">
      <c r="A6" s="322">
        <f>A5+1</f>
        <v>3</v>
      </c>
      <c r="B6" s="318">
        <f>ListaP!C6</f>
        <v>0</v>
      </c>
      <c r="C6" s="329">
        <f>ListaP!B6</f>
        <v>0</v>
      </c>
      <c r="D6" s="320">
        <f>ListaP!D6</f>
        <v>0</v>
      </c>
      <c r="E6" s="320">
        <f>ListaP!E6</f>
        <v>0</v>
      </c>
      <c r="F6" s="321">
        <f>ListaP!F6</f>
        <v>0.4444444444444444</v>
      </c>
    </row>
    <row r="7" spans="1:6" s="316" customFormat="1" ht="19.5" customHeight="1">
      <c r="A7" s="322">
        <f>A5+1</f>
        <v>3</v>
      </c>
      <c r="B7" s="318">
        <f>ListaP!C7</f>
        <v>0</v>
      </c>
      <c r="C7" s="329">
        <f>ListaP!B7</f>
        <v>0</v>
      </c>
      <c r="D7" s="320">
        <f>ListaP!D7</f>
        <v>0</v>
      </c>
      <c r="E7" s="320">
        <f>ListaP!E7</f>
        <v>0</v>
      </c>
      <c r="F7" s="321">
        <f>ListaP!F7</f>
        <v>0.4444444444444444</v>
      </c>
    </row>
    <row r="8" spans="1:6" s="316" customFormat="1" ht="19.5" customHeight="1" hidden="1">
      <c r="A8" s="322">
        <f>A7+1</f>
        <v>4</v>
      </c>
      <c r="B8" s="318">
        <f>ListaP!C8</f>
        <v>0</v>
      </c>
      <c r="C8" s="329">
        <f>ListaP!B8</f>
        <v>0</v>
      </c>
      <c r="D8" s="320">
        <f>ListaP!D8</f>
        <v>0</v>
      </c>
      <c r="E8" s="320">
        <f>ListaP!E8</f>
        <v>0</v>
      </c>
      <c r="F8" s="321">
        <f>ListaP!F8</f>
        <v>0.44791666666666663</v>
      </c>
    </row>
    <row r="9" spans="1:6" s="316" customFormat="1" ht="19.5" customHeight="1">
      <c r="A9" s="322">
        <f>A7+1</f>
        <v>4</v>
      </c>
      <c r="B9" s="318">
        <f>ListaP!C9</f>
        <v>0</v>
      </c>
      <c r="C9" s="329">
        <f>ListaP!B9</f>
        <v>0</v>
      </c>
      <c r="D9" s="320">
        <f>ListaP!D9</f>
        <v>0</v>
      </c>
      <c r="E9" s="320">
        <f>ListaP!E9</f>
        <v>0</v>
      </c>
      <c r="F9" s="321">
        <f>ListaP!F9</f>
        <v>0.44791666666666663</v>
      </c>
    </row>
    <row r="10" spans="1:6" s="316" customFormat="1" ht="19.5" customHeight="1" hidden="1">
      <c r="A10" s="322">
        <f>A9+1</f>
        <v>5</v>
      </c>
      <c r="B10" s="318">
        <f>ListaP!C10</f>
        <v>0</v>
      </c>
      <c r="C10" s="329">
        <f>ListaP!B10</f>
        <v>0</v>
      </c>
      <c r="D10" s="320">
        <f>ListaP!D10</f>
        <v>0</v>
      </c>
      <c r="E10" s="320">
        <f>ListaP!E10</f>
        <v>0</v>
      </c>
      <c r="F10" s="321">
        <f>ListaP!F10</f>
        <v>0.45138888888888884</v>
      </c>
    </row>
    <row r="11" spans="1:6" s="316" customFormat="1" ht="19.5" customHeight="1">
      <c r="A11" s="322">
        <f aca="true" t="shared" si="0" ref="A11:A43">A9+1</f>
        <v>5</v>
      </c>
      <c r="B11" s="318">
        <f>ListaP!C11</f>
        <v>0</v>
      </c>
      <c r="C11" s="329">
        <f>ListaP!B11</f>
        <v>0</v>
      </c>
      <c r="D11" s="320">
        <f>ListaP!D11</f>
        <v>0</v>
      </c>
      <c r="E11" s="320">
        <f>ListaP!E11</f>
        <v>0</v>
      </c>
      <c r="F11" s="321">
        <f>ListaP!F11</f>
        <v>0.45138888888888884</v>
      </c>
    </row>
    <row r="12" spans="1:6" s="316" customFormat="1" ht="19.5" customHeight="1" hidden="1">
      <c r="A12" s="322">
        <f t="shared" si="0"/>
        <v>6</v>
      </c>
      <c r="B12" s="318">
        <f>ListaP!C12</f>
        <v>0</v>
      </c>
      <c r="C12" s="329">
        <f>ListaP!B12</f>
        <v>0</v>
      </c>
      <c r="D12" s="320">
        <f>ListaP!D12</f>
        <v>0</v>
      </c>
      <c r="E12" s="320">
        <f>ListaP!E12</f>
        <v>0</v>
      </c>
      <c r="F12" s="321">
        <f>ListaP!F12</f>
        <v>0.45486111111111105</v>
      </c>
    </row>
    <row r="13" spans="1:6" s="316" customFormat="1" ht="19.5" customHeight="1">
      <c r="A13" s="322">
        <f t="shared" si="0"/>
        <v>6</v>
      </c>
      <c r="B13" s="318">
        <f>ListaP!C13</f>
        <v>0</v>
      </c>
      <c r="C13" s="329">
        <f>ListaP!B13</f>
        <v>0</v>
      </c>
      <c r="D13" s="320">
        <f>ListaP!D13</f>
        <v>0</v>
      </c>
      <c r="E13" s="320">
        <f>ListaP!E13</f>
        <v>0</v>
      </c>
      <c r="F13" s="321">
        <f>ListaP!F13</f>
        <v>0.45486111111111105</v>
      </c>
    </row>
    <row r="14" spans="1:6" s="316" customFormat="1" ht="19.5" customHeight="1" hidden="1">
      <c r="A14" s="322">
        <f t="shared" si="0"/>
        <v>7</v>
      </c>
      <c r="B14" s="318">
        <f>ListaP!C14</f>
        <v>0</v>
      </c>
      <c r="C14" s="329">
        <f>ListaP!B14</f>
        <v>0</v>
      </c>
      <c r="D14" s="320">
        <f>ListaP!D14</f>
        <v>0</v>
      </c>
      <c r="E14" s="320">
        <f>ListaP!E14</f>
        <v>0</v>
      </c>
      <c r="F14" s="321">
        <f>ListaP!F14</f>
        <v>0.45833333333333326</v>
      </c>
    </row>
    <row r="15" spans="1:6" s="316" customFormat="1" ht="19.5" customHeight="1">
      <c r="A15" s="322">
        <f t="shared" si="0"/>
        <v>7</v>
      </c>
      <c r="B15" s="318">
        <f>ListaP!C15</f>
        <v>0</v>
      </c>
      <c r="C15" s="329">
        <f>ListaP!B15</f>
        <v>0</v>
      </c>
      <c r="D15" s="320">
        <f>ListaP!D15</f>
        <v>0</v>
      </c>
      <c r="E15" s="320">
        <f>ListaP!E15</f>
        <v>0</v>
      </c>
      <c r="F15" s="321">
        <f>ListaP!F15</f>
        <v>0.45833333333333326</v>
      </c>
    </row>
    <row r="16" spans="1:6" s="316" customFormat="1" ht="19.5" customHeight="1" hidden="1">
      <c r="A16" s="322">
        <f t="shared" si="0"/>
        <v>8</v>
      </c>
      <c r="B16" s="318">
        <f>ListaP!C16</f>
        <v>0</v>
      </c>
      <c r="C16" s="329">
        <f>ListaP!B16</f>
        <v>0</v>
      </c>
      <c r="D16" s="320">
        <f>ListaP!D16</f>
        <v>0</v>
      </c>
      <c r="E16" s="320">
        <f>ListaP!E16</f>
        <v>0</v>
      </c>
      <c r="F16" s="321">
        <f>ListaP!F16</f>
        <v>0.46180555555555547</v>
      </c>
    </row>
    <row r="17" spans="1:6" s="316" customFormat="1" ht="19.5" customHeight="1">
      <c r="A17" s="322">
        <f t="shared" si="0"/>
        <v>8</v>
      </c>
      <c r="B17" s="318">
        <f>ListaP!C17</f>
        <v>0</v>
      </c>
      <c r="C17" s="329">
        <f>ListaP!B17</f>
        <v>0</v>
      </c>
      <c r="D17" s="320">
        <f>ListaP!D17</f>
        <v>0</v>
      </c>
      <c r="E17" s="320">
        <f>ListaP!E17</f>
        <v>0</v>
      </c>
      <c r="F17" s="321">
        <f>ListaP!F17</f>
        <v>0.46180555555555547</v>
      </c>
    </row>
    <row r="18" spans="1:6" s="316" customFormat="1" ht="19.5" customHeight="1" hidden="1">
      <c r="A18" s="317">
        <f t="shared" si="0"/>
        <v>9</v>
      </c>
      <c r="B18" s="333">
        <f>ListaP!C18</f>
        <v>0</v>
      </c>
      <c r="C18" s="337">
        <f>ListaP!B18</f>
        <v>0</v>
      </c>
      <c r="D18" s="335">
        <f>ListaP!D18</f>
        <v>0</v>
      </c>
      <c r="E18" s="335">
        <f>ListaP!E18</f>
        <v>0</v>
      </c>
      <c r="F18" s="336">
        <f>ListaP!F18</f>
        <v>0.4652777777777777</v>
      </c>
    </row>
    <row r="19" spans="1:6" s="316" customFormat="1" ht="19.5" customHeight="1">
      <c r="A19" s="322">
        <f t="shared" si="0"/>
        <v>9</v>
      </c>
      <c r="B19" s="318">
        <f>ListaP!C19</f>
        <v>0</v>
      </c>
      <c r="C19" s="329">
        <f>ListaP!B19</f>
        <v>0</v>
      </c>
      <c r="D19" s="320">
        <f>ListaP!D19</f>
        <v>0</v>
      </c>
      <c r="E19" s="320">
        <f>ListaP!E19</f>
        <v>0</v>
      </c>
      <c r="F19" s="321">
        <f>ListaP!F19</f>
        <v>0.4652777777777777</v>
      </c>
    </row>
    <row r="20" spans="1:6" s="316" customFormat="1" ht="19.5" customHeight="1" hidden="1">
      <c r="A20" s="322">
        <f t="shared" si="0"/>
        <v>10</v>
      </c>
      <c r="B20" s="318">
        <f>ListaP!C20</f>
        <v>0</v>
      </c>
      <c r="C20" s="329">
        <f>ListaP!B20</f>
        <v>0</v>
      </c>
      <c r="D20" s="320">
        <f>ListaP!D20</f>
        <v>0</v>
      </c>
      <c r="E20" s="320">
        <f>ListaP!E20</f>
        <v>0</v>
      </c>
      <c r="F20" s="321">
        <f>ListaP!F20</f>
        <v>0.4687499999999999</v>
      </c>
    </row>
    <row r="21" spans="1:6" s="316" customFormat="1" ht="19.5" customHeight="1">
      <c r="A21" s="322">
        <f t="shared" si="0"/>
        <v>10</v>
      </c>
      <c r="B21" s="318">
        <f>ListaP!C21</f>
        <v>0</v>
      </c>
      <c r="C21" s="329">
        <f>ListaP!B21</f>
        <v>0</v>
      </c>
      <c r="D21" s="320">
        <f>ListaP!D21</f>
        <v>0</v>
      </c>
      <c r="E21" s="320">
        <f>ListaP!E21</f>
        <v>0</v>
      </c>
      <c r="F21" s="321">
        <f>ListaP!F21</f>
        <v>0.4687499999999999</v>
      </c>
    </row>
    <row r="22" spans="1:6" s="316" customFormat="1" ht="19.5" customHeight="1" hidden="1">
      <c r="A22" s="322">
        <f t="shared" si="0"/>
        <v>11</v>
      </c>
      <c r="B22" s="318">
        <f>ListaP!C22</f>
        <v>0</v>
      </c>
      <c r="C22" s="329">
        <f>ListaP!B22</f>
        <v>0</v>
      </c>
      <c r="D22" s="320">
        <f>ListaP!D22</f>
        <v>0</v>
      </c>
      <c r="E22" s="320">
        <f>ListaP!E22</f>
        <v>0</v>
      </c>
      <c r="F22" s="321">
        <f>ListaP!F22</f>
        <v>0.4722222222222221</v>
      </c>
    </row>
    <row r="23" spans="1:6" s="316" customFormat="1" ht="19.5" customHeight="1">
      <c r="A23" s="322">
        <f t="shared" si="0"/>
        <v>11</v>
      </c>
      <c r="B23" s="318">
        <f>ListaP!C23</f>
        <v>0</v>
      </c>
      <c r="C23" s="329">
        <f>ListaP!B23</f>
        <v>0</v>
      </c>
      <c r="D23" s="320">
        <f>ListaP!D23</f>
        <v>0</v>
      </c>
      <c r="E23" s="320">
        <f>ListaP!E23</f>
        <v>0</v>
      </c>
      <c r="F23" s="321">
        <f>ListaP!F23</f>
        <v>0.4722222222222221</v>
      </c>
    </row>
    <row r="24" spans="1:6" s="316" customFormat="1" ht="19.5" customHeight="1" hidden="1">
      <c r="A24" s="322">
        <f t="shared" si="0"/>
        <v>12</v>
      </c>
      <c r="B24" s="318">
        <f>ListaP!C24</f>
        <v>0</v>
      </c>
      <c r="C24" s="329">
        <f>ListaP!B24</f>
        <v>0</v>
      </c>
      <c r="D24" s="320">
        <f>ListaP!D24</f>
        <v>0</v>
      </c>
      <c r="E24" s="320">
        <f>ListaP!E24</f>
        <v>0</v>
      </c>
      <c r="F24" s="321">
        <f>ListaP!F24</f>
        <v>0.4756944444444443</v>
      </c>
    </row>
    <row r="25" spans="1:6" s="316" customFormat="1" ht="19.5" customHeight="1">
      <c r="A25" s="322">
        <f t="shared" si="0"/>
        <v>12</v>
      </c>
      <c r="B25" s="318">
        <f>ListaP!C25</f>
        <v>0</v>
      </c>
      <c r="C25" s="329">
        <f>ListaP!B25</f>
        <v>0</v>
      </c>
      <c r="D25" s="320">
        <f>ListaP!D25</f>
        <v>0</v>
      </c>
      <c r="E25" s="320">
        <f>ListaP!E25</f>
        <v>0</v>
      </c>
      <c r="F25" s="321">
        <f>ListaP!F25</f>
        <v>0.4756944444444443</v>
      </c>
    </row>
    <row r="26" spans="1:6" s="316" customFormat="1" ht="19.5" customHeight="1" hidden="1">
      <c r="A26" s="322">
        <f t="shared" si="0"/>
        <v>13</v>
      </c>
      <c r="B26" s="318">
        <f>ListaP!C26</f>
        <v>0</v>
      </c>
      <c r="C26" s="329">
        <f>ListaP!B26</f>
        <v>0</v>
      </c>
      <c r="D26" s="320">
        <f>ListaP!D26</f>
        <v>0</v>
      </c>
      <c r="E26" s="320">
        <f>ListaP!E26</f>
        <v>0</v>
      </c>
      <c r="F26" s="321">
        <f>ListaP!F26</f>
        <v>0.4791666666666665</v>
      </c>
    </row>
    <row r="27" spans="1:6" s="316" customFormat="1" ht="19.5" customHeight="1">
      <c r="A27" s="322">
        <f t="shared" si="0"/>
        <v>13</v>
      </c>
      <c r="B27" s="318">
        <f>ListaP!C27</f>
        <v>0</v>
      </c>
      <c r="C27" s="329">
        <f>ListaP!B27</f>
        <v>0</v>
      </c>
      <c r="D27" s="320">
        <f>ListaP!D27</f>
        <v>0</v>
      </c>
      <c r="E27" s="320">
        <f>ListaP!E27</f>
        <v>0</v>
      </c>
      <c r="F27" s="321">
        <f>ListaP!F27</f>
        <v>0.4791666666666665</v>
      </c>
    </row>
    <row r="28" spans="1:6" s="316" customFormat="1" ht="19.5" customHeight="1" hidden="1">
      <c r="A28" s="322">
        <f t="shared" si="0"/>
        <v>14</v>
      </c>
      <c r="B28" s="318">
        <f>ListaP!C28</f>
        <v>0</v>
      </c>
      <c r="C28" s="329">
        <f>ListaP!B28</f>
        <v>0</v>
      </c>
      <c r="D28" s="320">
        <f>ListaP!D28</f>
        <v>0</v>
      </c>
      <c r="E28" s="320">
        <f>ListaP!E28</f>
        <v>0</v>
      </c>
      <c r="F28" s="321">
        <f>ListaP!F28</f>
        <v>0.48263888888888873</v>
      </c>
    </row>
    <row r="29" spans="1:6" s="316" customFormat="1" ht="19.5" customHeight="1">
      <c r="A29" s="322">
        <f t="shared" si="0"/>
        <v>14</v>
      </c>
      <c r="B29" s="318">
        <f>ListaP!C29</f>
        <v>0</v>
      </c>
      <c r="C29" s="329">
        <f>ListaP!B29</f>
        <v>0</v>
      </c>
      <c r="D29" s="320">
        <f>ListaP!D29</f>
        <v>0</v>
      </c>
      <c r="E29" s="320">
        <f>ListaP!E29</f>
        <v>0</v>
      </c>
      <c r="F29" s="321">
        <f>ListaP!F29</f>
        <v>0.48263888888888873</v>
      </c>
    </row>
    <row r="30" spans="1:6" s="316" customFormat="1" ht="19.5" customHeight="1" hidden="1">
      <c r="A30" s="322">
        <f t="shared" si="0"/>
        <v>15</v>
      </c>
      <c r="B30" s="318">
        <f>ListaP!C30</f>
        <v>0</v>
      </c>
      <c r="C30" s="329">
        <f>ListaP!B30</f>
        <v>0</v>
      </c>
      <c r="D30" s="320">
        <f>ListaP!D30</f>
        <v>0</v>
      </c>
      <c r="E30" s="320">
        <f>ListaP!E30</f>
        <v>0</v>
      </c>
      <c r="F30" s="321">
        <f>ListaP!F30</f>
        <v>0.48611111111111094</v>
      </c>
    </row>
    <row r="31" spans="1:6" s="316" customFormat="1" ht="19.5" customHeight="1">
      <c r="A31" s="322">
        <f t="shared" si="0"/>
        <v>15</v>
      </c>
      <c r="B31" s="318">
        <f>ListaP!C31</f>
        <v>0</v>
      </c>
      <c r="C31" s="329">
        <f>ListaP!B31</f>
        <v>0</v>
      </c>
      <c r="D31" s="320">
        <f>ListaP!D31</f>
        <v>0</v>
      </c>
      <c r="E31" s="320">
        <f>ListaP!E31</f>
        <v>0</v>
      </c>
      <c r="F31" s="321">
        <f>ListaP!F31</f>
        <v>0.48611111111111094</v>
      </c>
    </row>
    <row r="32" spans="1:6" s="316" customFormat="1" ht="19.5" customHeight="1" hidden="1">
      <c r="A32" s="322">
        <f t="shared" si="0"/>
        <v>16</v>
      </c>
      <c r="B32" s="318">
        <f>ListaP!C32</f>
        <v>0</v>
      </c>
      <c r="C32" s="329">
        <f>ListaP!B32</f>
        <v>0</v>
      </c>
      <c r="D32" s="320">
        <f>ListaP!D32</f>
        <v>0</v>
      </c>
      <c r="E32" s="320">
        <f>ListaP!E32</f>
        <v>0</v>
      </c>
      <c r="F32" s="321">
        <f>ListaP!F32</f>
        <v>0.48958333333333315</v>
      </c>
    </row>
    <row r="33" spans="1:6" s="316" customFormat="1" ht="19.5" customHeight="1">
      <c r="A33" s="322">
        <f t="shared" si="0"/>
        <v>16</v>
      </c>
      <c r="B33" s="318">
        <f>ListaP!C33</f>
        <v>0</v>
      </c>
      <c r="C33" s="329">
        <f>ListaP!B33</f>
        <v>0</v>
      </c>
      <c r="D33" s="320">
        <f>ListaP!D33</f>
        <v>0</v>
      </c>
      <c r="E33" s="320">
        <f>ListaP!E33</f>
        <v>0</v>
      </c>
      <c r="F33" s="321">
        <f>ListaP!F33</f>
        <v>0.48958333333333315</v>
      </c>
    </row>
    <row r="34" spans="1:6" s="316" customFormat="1" ht="19.5" customHeight="1" hidden="1">
      <c r="A34" s="322">
        <f t="shared" si="0"/>
        <v>17</v>
      </c>
      <c r="B34" s="318">
        <f>ListaP!C34</f>
        <v>0</v>
      </c>
      <c r="C34" s="329">
        <f>ListaP!B34</f>
        <v>0</v>
      </c>
      <c r="D34" s="320">
        <f>ListaP!D34</f>
        <v>0</v>
      </c>
      <c r="E34" s="320">
        <f>ListaP!E34</f>
        <v>0</v>
      </c>
      <c r="F34" s="321">
        <f>ListaP!F34</f>
        <v>0.49305555555555536</v>
      </c>
    </row>
    <row r="35" spans="1:6" s="316" customFormat="1" ht="19.5" customHeight="1">
      <c r="A35" s="322">
        <f t="shared" si="0"/>
        <v>17</v>
      </c>
      <c r="B35" s="318">
        <f>ListaP!C35</f>
        <v>0</v>
      </c>
      <c r="C35" s="329">
        <f>ListaP!B35</f>
        <v>0</v>
      </c>
      <c r="D35" s="320">
        <f>ListaP!D35</f>
        <v>0</v>
      </c>
      <c r="E35" s="320">
        <f>ListaP!E35</f>
        <v>0</v>
      </c>
      <c r="F35" s="321">
        <f>ListaP!F35</f>
        <v>0.49305555555555536</v>
      </c>
    </row>
    <row r="36" spans="1:6" s="316" customFormat="1" ht="19.5" customHeight="1" hidden="1">
      <c r="A36" s="322">
        <f t="shared" si="0"/>
        <v>18</v>
      </c>
      <c r="B36" s="318">
        <f>ListaP!C36</f>
        <v>0</v>
      </c>
      <c r="C36" s="329">
        <f>ListaP!B36</f>
        <v>0</v>
      </c>
      <c r="D36" s="320">
        <f>ListaP!D36</f>
        <v>0</v>
      </c>
      <c r="E36" s="320">
        <f>ListaP!E36</f>
        <v>0</v>
      </c>
      <c r="F36" s="321">
        <f>ListaP!F36</f>
        <v>0.49652777777777757</v>
      </c>
    </row>
    <row r="37" spans="1:6" s="316" customFormat="1" ht="19.5" customHeight="1">
      <c r="A37" s="322">
        <f t="shared" si="0"/>
        <v>18</v>
      </c>
      <c r="B37" s="318">
        <f>ListaP!C37</f>
        <v>0</v>
      </c>
      <c r="C37" s="329">
        <f>ListaP!B37</f>
        <v>0</v>
      </c>
      <c r="D37" s="320">
        <f>ListaP!D37</f>
        <v>0</v>
      </c>
      <c r="E37" s="320">
        <f>ListaP!E37</f>
        <v>0</v>
      </c>
      <c r="F37" s="321">
        <f>ListaP!F37</f>
        <v>0.49652777777777757</v>
      </c>
    </row>
    <row r="38" spans="1:6" s="316" customFormat="1" ht="19.5" customHeight="1" hidden="1">
      <c r="A38" s="322">
        <f t="shared" si="0"/>
        <v>19</v>
      </c>
      <c r="B38" s="318">
        <f>ListaP!C38</f>
        <v>0</v>
      </c>
      <c r="C38" s="329">
        <f>ListaP!B38</f>
        <v>0</v>
      </c>
      <c r="D38" s="320">
        <f>ListaP!D38</f>
        <v>0</v>
      </c>
      <c r="E38" s="320">
        <f>ListaP!E38</f>
        <v>0</v>
      </c>
      <c r="F38" s="321">
        <f>ListaP!F38</f>
        <v>0.4999999999999998</v>
      </c>
    </row>
    <row r="39" spans="1:6" s="316" customFormat="1" ht="19.5" customHeight="1">
      <c r="A39" s="322">
        <f t="shared" si="0"/>
        <v>19</v>
      </c>
      <c r="B39" s="318">
        <f>ListaP!C39</f>
        <v>0</v>
      </c>
      <c r="C39" s="329">
        <f>ListaP!B39</f>
        <v>0</v>
      </c>
      <c r="D39" s="320">
        <f>ListaP!D39</f>
        <v>0</v>
      </c>
      <c r="E39" s="320">
        <f>ListaP!E39</f>
        <v>0</v>
      </c>
      <c r="F39" s="321">
        <f>ListaP!F39</f>
        <v>0.4999999999999998</v>
      </c>
    </row>
    <row r="40" spans="1:6" s="316" customFormat="1" ht="19.5" customHeight="1" hidden="1">
      <c r="A40" s="322">
        <f t="shared" si="0"/>
        <v>20</v>
      </c>
      <c r="B40" s="318">
        <f>ListaP!C40</f>
        <v>0</v>
      </c>
      <c r="C40" s="329">
        <f>ListaP!B40</f>
        <v>0</v>
      </c>
      <c r="D40" s="320">
        <f>ListaP!D40</f>
        <v>0</v>
      </c>
      <c r="E40" s="320">
        <f>ListaP!E40</f>
        <v>0</v>
      </c>
      <c r="F40" s="321">
        <f>ListaP!F40</f>
        <v>0.503472222222222</v>
      </c>
    </row>
    <row r="41" spans="1:6" s="326" customFormat="1" ht="19.5" customHeight="1">
      <c r="A41" s="322">
        <f t="shared" si="0"/>
        <v>20</v>
      </c>
      <c r="B41" s="318">
        <f>ListaP!C41</f>
        <v>0</v>
      </c>
      <c r="C41" s="329">
        <f>ListaP!B41</f>
        <v>0</v>
      </c>
      <c r="D41" s="320">
        <f>ListaP!D41</f>
        <v>0</v>
      </c>
      <c r="E41" s="320">
        <f>ListaP!E41</f>
        <v>0</v>
      </c>
      <c r="F41" s="321">
        <f>ListaP!F41</f>
        <v>0.503472222222222</v>
      </c>
    </row>
    <row r="42" spans="1:6" s="326" customFormat="1" ht="19.5" customHeight="1" hidden="1">
      <c r="A42" s="322">
        <f t="shared" si="0"/>
        <v>21</v>
      </c>
      <c r="B42" s="318">
        <f>ListaP!C42</f>
        <v>0</v>
      </c>
      <c r="C42" s="329">
        <f>ListaP!B42</f>
        <v>0</v>
      </c>
      <c r="D42" s="320">
        <f>ListaP!D42</f>
        <v>0</v>
      </c>
      <c r="E42" s="320">
        <f>ListaP!E42</f>
        <v>0</v>
      </c>
      <c r="F42" s="321">
        <f>ListaP!F42</f>
        <v>0.5069444444444442</v>
      </c>
    </row>
    <row r="43" spans="1:6" s="316" customFormat="1" ht="19.5" customHeight="1">
      <c r="A43" s="322">
        <f t="shared" si="0"/>
        <v>21</v>
      </c>
      <c r="B43" s="318">
        <f>ListaP!C43</f>
        <v>0</v>
      </c>
      <c r="C43" s="329">
        <f>ListaP!B43</f>
        <v>0</v>
      </c>
      <c r="D43" s="320">
        <f>ListaP!D43</f>
        <v>0</v>
      </c>
      <c r="E43" s="320">
        <f>ListaP!E43</f>
        <v>0</v>
      </c>
      <c r="F43" s="321">
        <f>ListaP!F43</f>
        <v>0.5069444444444442</v>
      </c>
    </row>
    <row r="44" spans="1:6" s="316" customFormat="1" ht="19.5" customHeight="1" hidden="1">
      <c r="A44" s="322">
        <f>A43+1</f>
        <v>22</v>
      </c>
      <c r="B44" s="318">
        <f>ListaP!C44</f>
        <v>0</v>
      </c>
      <c r="C44" s="329">
        <f>ListaP!B44</f>
        <v>0</v>
      </c>
      <c r="D44" s="320">
        <f>ListaP!D44</f>
        <v>0</v>
      </c>
      <c r="E44" s="320">
        <f>ListaP!E44</f>
        <v>0</v>
      </c>
      <c r="F44" s="321">
        <f>ListaP!F44</f>
        <v>0.5104166666666664</v>
      </c>
    </row>
    <row r="45" spans="1:6" s="316" customFormat="1" ht="19.5" customHeight="1">
      <c r="A45" s="322">
        <f aca="true" t="shared" si="1" ref="A45:A79">A43+1</f>
        <v>22</v>
      </c>
      <c r="B45" s="318">
        <f>ListaP!C45</f>
        <v>0</v>
      </c>
      <c r="C45" s="329">
        <f>ListaP!B45</f>
        <v>0</v>
      </c>
      <c r="D45" s="320">
        <f>ListaP!D45</f>
        <v>0</v>
      </c>
      <c r="E45" s="320">
        <f>ListaP!E45</f>
        <v>0</v>
      </c>
      <c r="F45" s="321">
        <f>ListaP!F45</f>
        <v>0.5104166666666664</v>
      </c>
    </row>
    <row r="46" spans="1:6" s="316" customFormat="1" ht="19.5" customHeight="1" hidden="1">
      <c r="A46" s="322">
        <f t="shared" si="1"/>
        <v>23</v>
      </c>
      <c r="B46" s="318">
        <f>ListaP!C46</f>
        <v>0</v>
      </c>
      <c r="C46" s="329">
        <f>ListaP!B46</f>
        <v>0</v>
      </c>
      <c r="D46" s="320">
        <f>ListaP!D46</f>
        <v>0</v>
      </c>
      <c r="E46" s="320">
        <f>ListaP!E46</f>
        <v>0</v>
      </c>
      <c r="F46" s="321">
        <f>ListaP!F46</f>
        <v>0.5138888888888886</v>
      </c>
    </row>
    <row r="47" spans="1:6" s="316" customFormat="1" ht="19.5" customHeight="1">
      <c r="A47" s="322">
        <f t="shared" si="1"/>
        <v>23</v>
      </c>
      <c r="B47" s="318">
        <f>ListaP!C47</f>
        <v>0</v>
      </c>
      <c r="C47" s="329">
        <f>ListaP!B47</f>
        <v>0</v>
      </c>
      <c r="D47" s="320">
        <f>ListaP!D47</f>
        <v>0</v>
      </c>
      <c r="E47" s="320">
        <f>ListaP!E47</f>
        <v>0</v>
      </c>
      <c r="F47" s="321">
        <f>ListaP!F47</f>
        <v>0.5138888888888886</v>
      </c>
    </row>
    <row r="48" spans="1:6" s="316" customFormat="1" ht="19.5" customHeight="1" hidden="1">
      <c r="A48" s="322">
        <f t="shared" si="1"/>
        <v>24</v>
      </c>
      <c r="B48" s="318">
        <f>ListaP!C48</f>
        <v>0</v>
      </c>
      <c r="C48" s="329">
        <f>ListaP!B48</f>
        <v>0</v>
      </c>
      <c r="D48" s="320">
        <f>ListaP!D48</f>
        <v>0</v>
      </c>
      <c r="E48" s="320">
        <f>ListaP!E48</f>
        <v>0</v>
      </c>
      <c r="F48" s="321">
        <f>ListaP!F48</f>
        <v>0.5173611111111108</v>
      </c>
    </row>
    <row r="49" spans="1:6" s="316" customFormat="1" ht="19.5" customHeight="1">
      <c r="A49" s="322">
        <f t="shared" si="1"/>
        <v>24</v>
      </c>
      <c r="B49" s="318">
        <f>ListaP!C49</f>
        <v>0</v>
      </c>
      <c r="C49" s="329">
        <f>ListaP!B49</f>
        <v>0</v>
      </c>
      <c r="D49" s="320">
        <f>ListaP!D49</f>
        <v>0</v>
      </c>
      <c r="E49" s="320">
        <f>ListaP!E49</f>
        <v>0</v>
      </c>
      <c r="F49" s="321">
        <f>ListaP!F49</f>
        <v>0.5173611111111108</v>
      </c>
    </row>
    <row r="50" spans="1:6" s="316" customFormat="1" ht="19.5" customHeight="1" hidden="1">
      <c r="A50" s="322">
        <f t="shared" si="1"/>
        <v>25</v>
      </c>
      <c r="B50" s="318">
        <f>ListaP!C50</f>
        <v>0</v>
      </c>
      <c r="C50" s="329">
        <f>ListaP!B50</f>
        <v>0</v>
      </c>
      <c r="D50" s="320">
        <f>ListaP!D50</f>
        <v>0</v>
      </c>
      <c r="E50" s="320">
        <f>ListaP!E50</f>
        <v>0</v>
      </c>
      <c r="F50" s="321">
        <f>ListaP!F50</f>
        <v>0.520833333333333</v>
      </c>
    </row>
    <row r="51" spans="1:6" s="316" customFormat="1" ht="19.5" customHeight="1">
      <c r="A51" s="322">
        <f t="shared" si="1"/>
        <v>25</v>
      </c>
      <c r="B51" s="318">
        <f>ListaP!C51</f>
        <v>0</v>
      </c>
      <c r="C51" s="329">
        <f>ListaP!B51</f>
        <v>0</v>
      </c>
      <c r="D51" s="320">
        <f>ListaP!D51</f>
        <v>0</v>
      </c>
      <c r="E51" s="320">
        <f>ListaP!E51</f>
        <v>0</v>
      </c>
      <c r="F51" s="321">
        <f>ListaP!F51</f>
        <v>0.520833333333333</v>
      </c>
    </row>
    <row r="52" spans="1:6" s="316" customFormat="1" ht="19.5" customHeight="1" hidden="1">
      <c r="A52" s="322">
        <f t="shared" si="1"/>
        <v>26</v>
      </c>
      <c r="B52" s="318">
        <f>ListaP!C52</f>
        <v>0</v>
      </c>
      <c r="C52" s="329">
        <f>ListaP!B52</f>
        <v>0</v>
      </c>
      <c r="D52" s="320">
        <f>ListaP!D52</f>
        <v>0</v>
      </c>
      <c r="E52" s="320">
        <f>ListaP!E52</f>
        <v>0</v>
      </c>
      <c r="F52" s="321">
        <f>ListaP!F52</f>
        <v>0.5243055555555552</v>
      </c>
    </row>
    <row r="53" spans="1:6" s="316" customFormat="1" ht="19.5" customHeight="1">
      <c r="A53" s="322">
        <f t="shared" si="1"/>
        <v>26</v>
      </c>
      <c r="B53" s="318">
        <f>ListaP!C53</f>
        <v>0</v>
      </c>
      <c r="C53" s="329">
        <f>ListaP!B53</f>
        <v>0</v>
      </c>
      <c r="D53" s="320">
        <f>ListaP!D53</f>
        <v>0</v>
      </c>
      <c r="E53" s="320">
        <f>ListaP!E53</f>
        <v>0</v>
      </c>
      <c r="F53" s="321">
        <f>ListaP!F53</f>
        <v>0.5243055555555552</v>
      </c>
    </row>
    <row r="54" spans="1:6" s="316" customFormat="1" ht="19.5" customHeight="1" hidden="1">
      <c r="A54" s="322">
        <f t="shared" si="1"/>
        <v>27</v>
      </c>
      <c r="B54" s="318">
        <f>ListaP!C54</f>
        <v>0</v>
      </c>
      <c r="C54" s="329">
        <f>ListaP!B54</f>
        <v>0</v>
      </c>
      <c r="D54" s="320">
        <f>ListaP!D54</f>
        <v>0</v>
      </c>
      <c r="E54" s="320">
        <f>ListaP!E54</f>
        <v>0</v>
      </c>
      <c r="F54" s="321">
        <f>ListaP!F54</f>
        <v>0.5277777777777775</v>
      </c>
    </row>
    <row r="55" spans="1:6" s="316" customFormat="1" ht="19.5" customHeight="1">
      <c r="A55" s="322">
        <f t="shared" si="1"/>
        <v>27</v>
      </c>
      <c r="B55" s="318">
        <f>ListaP!C55</f>
        <v>0</v>
      </c>
      <c r="C55" s="329">
        <f>ListaP!B55</f>
        <v>0</v>
      </c>
      <c r="D55" s="320">
        <f>ListaP!D55</f>
        <v>0</v>
      </c>
      <c r="E55" s="320">
        <f>ListaP!E55</f>
        <v>0</v>
      </c>
      <c r="F55" s="321">
        <f>ListaP!F55</f>
        <v>0.5277777777777775</v>
      </c>
    </row>
    <row r="56" spans="1:6" s="316" customFormat="1" ht="19.5" customHeight="1" hidden="1">
      <c r="A56" s="322">
        <f t="shared" si="1"/>
        <v>28</v>
      </c>
      <c r="B56" s="318">
        <f>ListaP!C56</f>
        <v>0</v>
      </c>
      <c r="C56" s="329">
        <f>ListaP!B56</f>
        <v>0</v>
      </c>
      <c r="D56" s="320">
        <f>ListaP!D56</f>
        <v>0</v>
      </c>
      <c r="E56" s="320">
        <f>ListaP!E56</f>
        <v>0</v>
      </c>
      <c r="F56" s="321">
        <f>ListaP!F56</f>
        <v>0.5312499999999997</v>
      </c>
    </row>
    <row r="57" spans="1:6" s="316" customFormat="1" ht="19.5" customHeight="1">
      <c r="A57" s="322">
        <f t="shared" si="1"/>
        <v>28</v>
      </c>
      <c r="B57" s="318">
        <f>ListaP!C57</f>
        <v>0</v>
      </c>
      <c r="C57" s="329">
        <f>ListaP!B57</f>
        <v>0</v>
      </c>
      <c r="D57" s="320">
        <f>ListaP!D57</f>
        <v>0</v>
      </c>
      <c r="E57" s="320">
        <f>ListaP!E57</f>
        <v>0</v>
      </c>
      <c r="F57" s="321">
        <f>ListaP!F57</f>
        <v>0.5312499999999997</v>
      </c>
    </row>
    <row r="58" spans="1:6" s="316" customFormat="1" ht="19.5" customHeight="1" hidden="1">
      <c r="A58" s="322">
        <f t="shared" si="1"/>
        <v>29</v>
      </c>
      <c r="B58" s="318">
        <f>ListaP!C58</f>
        <v>0</v>
      </c>
      <c r="C58" s="329">
        <f>ListaP!B58</f>
        <v>0</v>
      </c>
      <c r="D58" s="320">
        <f>ListaP!D58</f>
        <v>0</v>
      </c>
      <c r="E58" s="320">
        <f>ListaP!E58</f>
        <v>0</v>
      </c>
      <c r="F58" s="321">
        <f>ListaP!F58</f>
        <v>0.5347222222222219</v>
      </c>
    </row>
    <row r="59" spans="1:6" s="316" customFormat="1" ht="19.5" customHeight="1">
      <c r="A59" s="322">
        <f t="shared" si="1"/>
        <v>29</v>
      </c>
      <c r="B59" s="318">
        <f>ListaP!C59</f>
        <v>0</v>
      </c>
      <c r="C59" s="329">
        <f>ListaP!B59</f>
        <v>0</v>
      </c>
      <c r="D59" s="320">
        <f>ListaP!D59</f>
        <v>0</v>
      </c>
      <c r="E59" s="320">
        <f>ListaP!E59</f>
        <v>0</v>
      </c>
      <c r="F59" s="321">
        <f>ListaP!F59</f>
        <v>0.5347222222222219</v>
      </c>
    </row>
    <row r="60" spans="1:6" s="316" customFormat="1" ht="19.5" customHeight="1" hidden="1">
      <c r="A60" s="322">
        <f t="shared" si="1"/>
        <v>30</v>
      </c>
      <c r="B60" s="318">
        <f>ListaP!C60</f>
        <v>0</v>
      </c>
      <c r="C60" s="329">
        <f>ListaP!B60</f>
        <v>0</v>
      </c>
      <c r="D60" s="320">
        <f>ListaP!D60</f>
        <v>0</v>
      </c>
      <c r="E60" s="320">
        <f>ListaP!E60</f>
        <v>0</v>
      </c>
      <c r="F60" s="321">
        <f>ListaP!F60</f>
        <v>0.5381944444444441</v>
      </c>
    </row>
    <row r="61" spans="1:6" s="316" customFormat="1" ht="19.5" customHeight="1">
      <c r="A61" s="322">
        <f t="shared" si="1"/>
        <v>30</v>
      </c>
      <c r="B61" s="318">
        <f>ListaP!C61</f>
        <v>0</v>
      </c>
      <c r="C61" s="329">
        <f>ListaP!B61</f>
        <v>0</v>
      </c>
      <c r="D61" s="320">
        <f>ListaP!D61</f>
        <v>0</v>
      </c>
      <c r="E61" s="320">
        <f>ListaP!E61</f>
        <v>0</v>
      </c>
      <c r="F61" s="321">
        <f>ListaP!F61</f>
        <v>0.5381944444444441</v>
      </c>
    </row>
    <row r="62" spans="1:6" s="316" customFormat="1" ht="19.5" customHeight="1" hidden="1">
      <c r="A62" s="322">
        <f t="shared" si="1"/>
        <v>31</v>
      </c>
      <c r="B62" s="318">
        <f>ListaP!C62</f>
        <v>0</v>
      </c>
      <c r="C62" s="329">
        <f>ListaP!B62</f>
        <v>0</v>
      </c>
      <c r="D62" s="320">
        <f>ListaP!D62</f>
        <v>0</v>
      </c>
      <c r="E62" s="320">
        <f>ListaP!E62</f>
        <v>0</v>
      </c>
      <c r="F62" s="321">
        <f>ListaP!F62</f>
        <v>0.5416666666666663</v>
      </c>
    </row>
    <row r="63" spans="1:6" s="316" customFormat="1" ht="19.5" customHeight="1">
      <c r="A63" s="322">
        <f t="shared" si="1"/>
        <v>31</v>
      </c>
      <c r="B63" s="318">
        <f>ListaP!C63</f>
        <v>0</v>
      </c>
      <c r="C63" s="329">
        <f>ListaP!B63</f>
        <v>0</v>
      </c>
      <c r="D63" s="320">
        <f>ListaP!D63</f>
        <v>0</v>
      </c>
      <c r="E63" s="320">
        <f>ListaP!E63</f>
        <v>0</v>
      </c>
      <c r="F63" s="321">
        <f>ListaP!F63</f>
        <v>0.5416666666666663</v>
      </c>
    </row>
    <row r="64" spans="1:6" s="316" customFormat="1" ht="19.5" customHeight="1" hidden="1">
      <c r="A64" s="322">
        <f t="shared" si="1"/>
        <v>32</v>
      </c>
      <c r="B64" s="318">
        <f>ListaP!C64</f>
        <v>0</v>
      </c>
      <c r="C64" s="329">
        <f>ListaP!B64</f>
        <v>0</v>
      </c>
      <c r="D64" s="320">
        <f>ListaP!D64</f>
        <v>0</v>
      </c>
      <c r="E64" s="320">
        <f>ListaP!E64</f>
        <v>0</v>
      </c>
      <c r="F64" s="321">
        <f>ListaP!F64</f>
        <v>0.5451388888888885</v>
      </c>
    </row>
    <row r="65" spans="1:6" s="316" customFormat="1" ht="19.5" customHeight="1">
      <c r="A65" s="322">
        <f t="shared" si="1"/>
        <v>32</v>
      </c>
      <c r="B65" s="318">
        <f>ListaP!C65</f>
        <v>0</v>
      </c>
      <c r="C65" s="329">
        <f>ListaP!B65</f>
        <v>0</v>
      </c>
      <c r="D65" s="320">
        <f>ListaP!D65</f>
        <v>0</v>
      </c>
      <c r="E65" s="320">
        <f>ListaP!E65</f>
        <v>0</v>
      </c>
      <c r="F65" s="321">
        <f>ListaP!F65</f>
        <v>0.5451388888888885</v>
      </c>
    </row>
    <row r="66" spans="1:6" s="316" customFormat="1" ht="19.5" customHeight="1" hidden="1">
      <c r="A66" s="322">
        <f t="shared" si="1"/>
        <v>33</v>
      </c>
      <c r="B66" s="318">
        <f>ListaP!C66</f>
        <v>0</v>
      </c>
      <c r="C66" s="329">
        <f>ListaP!B66</f>
        <v>0</v>
      </c>
      <c r="D66" s="320">
        <f>ListaP!D66</f>
        <v>0</v>
      </c>
      <c r="E66" s="320">
        <f>ListaP!E66</f>
        <v>0</v>
      </c>
      <c r="F66" s="321">
        <f>ListaP!F66</f>
        <v>0.5486111111111107</v>
      </c>
    </row>
    <row r="67" spans="1:6" s="316" customFormat="1" ht="19.5" customHeight="1">
      <c r="A67" s="322">
        <f t="shared" si="1"/>
        <v>33</v>
      </c>
      <c r="B67" s="318">
        <f>ListaP!C67</f>
        <v>0</v>
      </c>
      <c r="C67" s="329">
        <f>ListaP!B67</f>
        <v>0</v>
      </c>
      <c r="D67" s="320">
        <f>ListaP!D67</f>
        <v>0</v>
      </c>
      <c r="E67" s="320">
        <f>ListaP!E67</f>
        <v>0</v>
      </c>
      <c r="F67" s="321">
        <f>ListaP!F67</f>
        <v>0.5486111111111107</v>
      </c>
    </row>
    <row r="68" spans="1:6" s="316" customFormat="1" ht="19.5" customHeight="1" hidden="1">
      <c r="A68" s="322">
        <f t="shared" si="1"/>
        <v>34</v>
      </c>
      <c r="B68" s="318">
        <f>ListaP!C68</f>
        <v>0</v>
      </c>
      <c r="C68" s="329">
        <f>ListaP!B68</f>
        <v>0</v>
      </c>
      <c r="D68" s="320">
        <f>ListaP!D68</f>
        <v>0</v>
      </c>
      <c r="E68" s="320">
        <f>ListaP!E68</f>
        <v>0</v>
      </c>
      <c r="F68" s="321">
        <f>ListaP!F68</f>
        <v>0.5520833333333329</v>
      </c>
    </row>
    <row r="69" spans="1:6" s="316" customFormat="1" ht="19.5" customHeight="1">
      <c r="A69" s="322">
        <f t="shared" si="1"/>
        <v>34</v>
      </c>
      <c r="B69" s="318">
        <f>ListaP!C69</f>
        <v>0</v>
      </c>
      <c r="C69" s="329">
        <f>ListaP!B69</f>
        <v>0</v>
      </c>
      <c r="D69" s="320">
        <f>ListaP!D69</f>
        <v>0</v>
      </c>
      <c r="E69" s="320">
        <f>ListaP!E69</f>
        <v>0</v>
      </c>
      <c r="F69" s="321">
        <f>ListaP!F69</f>
        <v>0.5520833333333329</v>
      </c>
    </row>
    <row r="70" spans="1:6" s="316" customFormat="1" ht="19.5" customHeight="1" hidden="1">
      <c r="A70" s="322">
        <f t="shared" si="1"/>
        <v>35</v>
      </c>
      <c r="B70" s="318">
        <f>ListaP!C70</f>
        <v>0</v>
      </c>
      <c r="C70" s="329">
        <f>ListaP!B70</f>
        <v>0</v>
      </c>
      <c r="D70" s="320">
        <f>ListaP!D70</f>
        <v>0</v>
      </c>
      <c r="E70" s="320">
        <f>ListaP!E70</f>
        <v>0</v>
      </c>
      <c r="F70" s="321">
        <f>ListaP!F70</f>
        <v>0.5555555555555551</v>
      </c>
    </row>
    <row r="71" spans="1:6" s="316" customFormat="1" ht="19.5" customHeight="1">
      <c r="A71" s="322">
        <f t="shared" si="1"/>
        <v>35</v>
      </c>
      <c r="B71" s="318">
        <f>ListaP!C71</f>
        <v>0</v>
      </c>
      <c r="C71" s="329">
        <f>ListaP!B71</f>
        <v>0</v>
      </c>
      <c r="D71" s="320">
        <f>ListaP!D71</f>
        <v>0</v>
      </c>
      <c r="E71" s="320">
        <f>ListaP!E71</f>
        <v>0</v>
      </c>
      <c r="F71" s="321">
        <f>ListaP!F71</f>
        <v>0.5555555555555551</v>
      </c>
    </row>
    <row r="72" spans="1:6" s="316" customFormat="1" ht="19.5" customHeight="1" hidden="1">
      <c r="A72" s="322">
        <f t="shared" si="1"/>
        <v>36</v>
      </c>
      <c r="B72" s="318">
        <f>ListaP!C72</f>
        <v>0</v>
      </c>
      <c r="C72" s="329">
        <f>ListaP!B72</f>
        <v>0</v>
      </c>
      <c r="D72" s="320">
        <f>ListaP!D72</f>
        <v>0</v>
      </c>
      <c r="E72" s="320">
        <f>ListaP!E72</f>
        <v>0</v>
      </c>
      <c r="F72" s="321">
        <f>ListaP!F72</f>
        <v>0.5590277777777773</v>
      </c>
    </row>
    <row r="73" spans="1:6" s="316" customFormat="1" ht="19.5" customHeight="1">
      <c r="A73" s="322">
        <f t="shared" si="1"/>
        <v>36</v>
      </c>
      <c r="B73" s="318">
        <f>ListaP!C73</f>
        <v>0</v>
      </c>
      <c r="C73" s="329">
        <f>ListaP!B73</f>
        <v>0</v>
      </c>
      <c r="D73" s="320">
        <f>ListaP!D73</f>
        <v>0</v>
      </c>
      <c r="E73" s="320">
        <f>ListaP!E73</f>
        <v>0</v>
      </c>
      <c r="F73" s="321">
        <f>ListaP!F73</f>
        <v>0.5590277777777773</v>
      </c>
    </row>
    <row r="74" spans="1:6" s="316" customFormat="1" ht="19.5" customHeight="1" hidden="1">
      <c r="A74" s="322">
        <f t="shared" si="1"/>
        <v>37</v>
      </c>
      <c r="B74" s="318">
        <f>ListaP!C74</f>
        <v>0</v>
      </c>
      <c r="C74" s="329">
        <f>ListaP!B74</f>
        <v>0</v>
      </c>
      <c r="D74" s="320">
        <f>ListaP!D74</f>
        <v>0</v>
      </c>
      <c r="E74" s="320">
        <f>ListaP!E74</f>
        <v>0</v>
      </c>
      <c r="F74" s="321">
        <f>ListaP!F74</f>
        <v>0.5624999999999996</v>
      </c>
    </row>
    <row r="75" spans="1:6" s="316" customFormat="1" ht="19.5" customHeight="1">
      <c r="A75" s="322">
        <f t="shared" si="1"/>
        <v>37</v>
      </c>
      <c r="B75" s="318">
        <f>ListaP!C75</f>
        <v>0</v>
      </c>
      <c r="C75" s="329">
        <f>ListaP!B75</f>
        <v>0</v>
      </c>
      <c r="D75" s="320">
        <f>ListaP!D75</f>
        <v>0</v>
      </c>
      <c r="E75" s="320">
        <f>ListaP!E75</f>
        <v>0</v>
      </c>
      <c r="F75" s="321">
        <f>ListaP!F75</f>
        <v>0.5624999999999996</v>
      </c>
    </row>
    <row r="76" spans="1:6" s="316" customFormat="1" ht="19.5" customHeight="1" hidden="1">
      <c r="A76" s="322">
        <f t="shared" si="1"/>
        <v>38</v>
      </c>
      <c r="B76" s="318">
        <f>ListaP!C76</f>
        <v>0</v>
      </c>
      <c r="C76" s="329">
        <f>ListaP!B76</f>
        <v>0</v>
      </c>
      <c r="D76" s="320">
        <f>ListaP!D76</f>
        <v>0</v>
      </c>
      <c r="E76" s="320">
        <f>ListaP!E76</f>
        <v>0</v>
      </c>
      <c r="F76" s="321">
        <f>ListaP!F76</f>
        <v>0.5659722222222218</v>
      </c>
    </row>
    <row r="77" spans="1:6" s="316" customFormat="1" ht="19.5" customHeight="1">
      <c r="A77" s="322">
        <f t="shared" si="1"/>
        <v>38</v>
      </c>
      <c r="B77" s="318">
        <f>ListaP!C77</f>
        <v>0</v>
      </c>
      <c r="C77" s="329">
        <f>ListaP!B77</f>
        <v>0</v>
      </c>
      <c r="D77" s="320">
        <f>ListaP!D77</f>
        <v>0</v>
      </c>
      <c r="E77" s="320">
        <f>ListaP!E77</f>
        <v>0</v>
      </c>
      <c r="F77" s="321">
        <f>ListaP!F77</f>
        <v>0.5659722222222218</v>
      </c>
    </row>
    <row r="78" spans="1:6" s="316" customFormat="1" ht="19.5" customHeight="1" hidden="1">
      <c r="A78" s="322">
        <f>A77+1</f>
        <v>39</v>
      </c>
      <c r="B78" s="318">
        <f>ListaP!C78</f>
        <v>0</v>
      </c>
      <c r="C78" s="329">
        <f>ListaP!B78</f>
        <v>0</v>
      </c>
      <c r="D78" s="320">
        <f>ListaP!D78</f>
        <v>0</v>
      </c>
      <c r="E78" s="320">
        <f>ListaP!E78</f>
        <v>0</v>
      </c>
      <c r="F78" s="321">
        <f>ListaP!F78</f>
        <v>0.569444444444444</v>
      </c>
    </row>
    <row r="79" spans="1:6" s="316" customFormat="1" ht="19.5" customHeight="1">
      <c r="A79" s="322">
        <f t="shared" si="1"/>
        <v>39</v>
      </c>
      <c r="B79" s="318">
        <f>ListaP!C79</f>
        <v>0</v>
      </c>
      <c r="C79" s="329">
        <f>ListaP!B79</f>
        <v>0</v>
      </c>
      <c r="D79" s="320">
        <f>ListaP!D79</f>
        <v>0</v>
      </c>
      <c r="E79" s="320">
        <f>ListaP!E79</f>
        <v>0</v>
      </c>
      <c r="F79" s="321">
        <f>ListaP!F79</f>
        <v>0.569444444444444</v>
      </c>
    </row>
    <row r="80" spans="1:6" s="316" customFormat="1" ht="19.5" customHeight="1" hidden="1">
      <c r="A80" s="322">
        <f>A79+1</f>
        <v>40</v>
      </c>
      <c r="B80" s="318">
        <f>ListaP!C80</f>
        <v>0</v>
      </c>
      <c r="C80" s="329">
        <f>ListaP!B80</f>
        <v>0</v>
      </c>
      <c r="D80" s="320">
        <f>ListaP!D80</f>
        <v>0</v>
      </c>
      <c r="E80" s="320">
        <f>ListaP!E80</f>
        <v>0</v>
      </c>
      <c r="F80" s="321">
        <f>ListaP!F80</f>
        <v>0.5729166666666662</v>
      </c>
    </row>
    <row r="81" spans="1:6" s="326" customFormat="1" ht="19.5" customHeight="1">
      <c r="A81" s="322">
        <f>A79+1</f>
        <v>40</v>
      </c>
      <c r="B81" s="318">
        <f>ListaP!C81</f>
        <v>0</v>
      </c>
      <c r="C81" s="329">
        <f>ListaP!B81</f>
        <v>0</v>
      </c>
      <c r="D81" s="320">
        <f>ListaP!D81</f>
        <v>0</v>
      </c>
      <c r="E81" s="320">
        <f>ListaP!E81</f>
        <v>0</v>
      </c>
      <c r="F81" s="321">
        <f>ListaP!F81</f>
        <v>0.5729166666666662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showZeros="0" workbookViewId="0" topLeftCell="A1">
      <selection activeCell="C37" sqref="C37"/>
    </sheetView>
  </sheetViews>
  <sheetFormatPr defaultColWidth="9.140625" defaultRowHeight="36" customHeight="1"/>
  <cols>
    <col min="1" max="1" width="5.28125" style="327" customWidth="1"/>
    <col min="2" max="2" width="22.140625" style="327" customWidth="1"/>
    <col min="3" max="3" width="28.7109375" style="327" customWidth="1"/>
    <col min="4" max="4" width="23.28125" style="327" customWidth="1"/>
    <col min="5" max="5" width="37.7109375" style="327" customWidth="1"/>
    <col min="6" max="6" width="14.28125" style="328" customWidth="1"/>
    <col min="7" max="16384" width="8.7109375" style="327" customWidth="1"/>
  </cols>
  <sheetData>
    <row r="1" spans="1:6" s="312" customFormat="1" ht="31.5" customHeight="1">
      <c r="A1" s="364" t="s">
        <v>30</v>
      </c>
      <c r="B1" s="365"/>
      <c r="C1" s="365"/>
      <c r="D1" s="365"/>
      <c r="E1" s="365"/>
      <c r="F1" s="366"/>
    </row>
    <row r="2" spans="1:6" s="316" customFormat="1" ht="27" customHeight="1" thickBot="1">
      <c r="A2" s="313" t="s">
        <v>22</v>
      </c>
      <c r="B2" s="314" t="s">
        <v>23</v>
      </c>
      <c r="C2" s="314" t="s">
        <v>24</v>
      </c>
      <c r="D2" s="314" t="s">
        <v>17</v>
      </c>
      <c r="E2" s="314" t="s">
        <v>21</v>
      </c>
      <c r="F2" s="315" t="s">
        <v>31</v>
      </c>
    </row>
    <row r="3" spans="1:6" s="316" customFormat="1" ht="19.5" customHeight="1" thickTop="1">
      <c r="A3" s="317">
        <v>1</v>
      </c>
      <c r="B3" s="320">
        <f>Konsultacje!C3</f>
        <v>0</v>
      </c>
      <c r="C3" s="332">
        <f>Konsultacje!B3</f>
        <v>0</v>
      </c>
      <c r="D3" s="331">
        <f>Konsultacje!D3</f>
        <v>0</v>
      </c>
      <c r="E3" s="331">
        <f>Konsultacje!E3</f>
        <v>0</v>
      </c>
      <c r="F3" s="321">
        <v>0.7152777777777778</v>
      </c>
    </row>
    <row r="4" spans="1:6" s="316" customFormat="1" ht="19.5" customHeight="1" hidden="1">
      <c r="A4" s="322">
        <f>A3+1</f>
        <v>2</v>
      </c>
      <c r="B4" s="323"/>
      <c r="C4" s="324"/>
      <c r="D4" s="323"/>
      <c r="E4" s="323"/>
      <c r="F4" s="325">
        <f>F3+TIME(0,PrzejazdyL!$C$5,0)</f>
        <v>0.71875</v>
      </c>
    </row>
    <row r="5" spans="1:6" s="316" customFormat="1" ht="19.5" customHeight="1">
      <c r="A5" s="322">
        <f>A3+1</f>
        <v>2</v>
      </c>
      <c r="B5" s="320">
        <f>Konsultacje!C5</f>
        <v>0</v>
      </c>
      <c r="C5" s="332">
        <f>Konsultacje!B5</f>
        <v>0</v>
      </c>
      <c r="D5" s="331">
        <f>Konsultacje!D5</f>
        <v>0</v>
      </c>
      <c r="E5" s="331">
        <f>Konsultacje!E5</f>
        <v>0</v>
      </c>
      <c r="F5" s="321">
        <v>0.720138888888889</v>
      </c>
    </row>
    <row r="6" spans="1:6" s="316" customFormat="1" ht="19.5" customHeight="1" hidden="1">
      <c r="A6" s="322">
        <f>A5+1</f>
        <v>3</v>
      </c>
      <c r="B6" s="320">
        <f>Konsultacje!C6</f>
        <v>0</v>
      </c>
      <c r="C6" s="332">
        <f>Konsultacje!B6</f>
        <v>0</v>
      </c>
      <c r="D6" s="331">
        <f>Konsultacje!D6</f>
        <v>0</v>
      </c>
      <c r="E6" s="331">
        <f>Konsultacje!E6</f>
        <v>0</v>
      </c>
      <c r="F6" s="321"/>
    </row>
    <row r="7" spans="1:6" s="316" customFormat="1" ht="19.5" customHeight="1">
      <c r="A7" s="322">
        <f>A5+1</f>
        <v>3</v>
      </c>
      <c r="B7" s="320">
        <f>Konsultacje!C7</f>
        <v>0</v>
      </c>
      <c r="C7" s="332">
        <f>Konsultacje!B7</f>
        <v>0</v>
      </c>
      <c r="D7" s="331">
        <f>Konsultacje!D7</f>
        <v>0</v>
      </c>
      <c r="E7" s="331">
        <f>Konsultacje!E7</f>
        <v>0</v>
      </c>
      <c r="F7" s="321"/>
    </row>
    <row r="8" spans="1:6" s="316" customFormat="1" ht="19.5" customHeight="1" hidden="1">
      <c r="A8" s="322">
        <f>A7+1</f>
        <v>4</v>
      </c>
      <c r="B8" s="320">
        <f>Konsultacje!C8</f>
        <v>0</v>
      </c>
      <c r="C8" s="332">
        <f>Konsultacje!B8</f>
        <v>0</v>
      </c>
      <c r="D8" s="331">
        <f>Konsultacje!D8</f>
        <v>0</v>
      </c>
      <c r="E8" s="331">
        <f>Konsultacje!E8</f>
        <v>0</v>
      </c>
      <c r="F8" s="321"/>
    </row>
    <row r="9" spans="1:6" s="316" customFormat="1" ht="19.5" customHeight="1">
      <c r="A9" s="322">
        <f>A7+1</f>
        <v>4</v>
      </c>
      <c r="B9" s="320">
        <f>Konsultacje!C9</f>
        <v>0</v>
      </c>
      <c r="C9" s="332">
        <f>Konsultacje!B9</f>
        <v>0</v>
      </c>
      <c r="D9" s="331">
        <f>Konsultacje!D9</f>
        <v>0</v>
      </c>
      <c r="E9" s="331">
        <f>Konsultacje!E9</f>
        <v>0</v>
      </c>
      <c r="F9" s="321"/>
    </row>
    <row r="10" spans="1:6" s="316" customFormat="1" ht="19.5" customHeight="1" hidden="1">
      <c r="A10" s="322">
        <f>A9+1</f>
        <v>5</v>
      </c>
      <c r="B10" s="320">
        <f>Konsultacje!C10</f>
        <v>0</v>
      </c>
      <c r="C10" s="332">
        <f>Konsultacje!B10</f>
        <v>0</v>
      </c>
      <c r="D10" s="331">
        <f>Konsultacje!D10</f>
        <v>0</v>
      </c>
      <c r="E10" s="331">
        <f>Konsultacje!E10</f>
        <v>0</v>
      </c>
      <c r="F10" s="321"/>
    </row>
    <row r="11" spans="1:6" s="316" customFormat="1" ht="19.5" customHeight="1">
      <c r="A11" s="322">
        <f aca="true" t="shared" si="0" ref="A11:A43">A9+1</f>
        <v>5</v>
      </c>
      <c r="B11" s="320">
        <f>Konsultacje!C11</f>
        <v>0</v>
      </c>
      <c r="C11" s="332">
        <f>Konsultacje!B11</f>
        <v>0</v>
      </c>
      <c r="D11" s="331">
        <f>Konsultacje!D11</f>
        <v>0</v>
      </c>
      <c r="E11" s="331">
        <f>Konsultacje!E11</f>
        <v>0</v>
      </c>
      <c r="F11" s="321"/>
    </row>
    <row r="12" spans="1:6" s="316" customFormat="1" ht="19.5" customHeight="1" hidden="1">
      <c r="A12" s="322">
        <f t="shared" si="0"/>
        <v>6</v>
      </c>
      <c r="B12" s="320">
        <f>Konsultacje!C12</f>
        <v>0</v>
      </c>
      <c r="C12" s="332">
        <f>Konsultacje!B12</f>
        <v>0</v>
      </c>
      <c r="D12" s="331">
        <f>Konsultacje!D12</f>
        <v>0</v>
      </c>
      <c r="E12" s="331">
        <f>Konsultacje!E12</f>
        <v>0</v>
      </c>
      <c r="F12" s="321"/>
    </row>
    <row r="13" spans="1:6" s="316" customFormat="1" ht="19.5" customHeight="1">
      <c r="A13" s="322">
        <f t="shared" si="0"/>
        <v>6</v>
      </c>
      <c r="B13" s="320">
        <f>Konsultacje!C13</f>
        <v>0</v>
      </c>
      <c r="C13" s="332">
        <f>Konsultacje!B13</f>
        <v>0</v>
      </c>
      <c r="D13" s="331">
        <f>Konsultacje!D13</f>
        <v>0</v>
      </c>
      <c r="E13" s="331">
        <f>Konsultacje!E13</f>
        <v>0</v>
      </c>
      <c r="F13" s="321"/>
    </row>
    <row r="14" spans="1:6" s="316" customFormat="1" ht="19.5" customHeight="1" hidden="1">
      <c r="A14" s="322">
        <f t="shared" si="0"/>
        <v>7</v>
      </c>
      <c r="B14" s="320">
        <f>Konsultacje!C14</f>
        <v>0</v>
      </c>
      <c r="C14" s="332">
        <f>Konsultacje!B14</f>
        <v>0</v>
      </c>
      <c r="D14" s="331">
        <f>Konsultacje!D14</f>
        <v>0</v>
      </c>
      <c r="E14" s="331">
        <f>Konsultacje!E14</f>
        <v>0</v>
      </c>
      <c r="F14" s="321"/>
    </row>
    <row r="15" spans="1:6" s="316" customFormat="1" ht="19.5" customHeight="1">
      <c r="A15" s="322">
        <f t="shared" si="0"/>
        <v>7</v>
      </c>
      <c r="B15" s="320">
        <f>Konsultacje!C15</f>
        <v>0</v>
      </c>
      <c r="C15" s="332">
        <f>Konsultacje!B15</f>
        <v>0</v>
      </c>
      <c r="D15" s="331">
        <f>Konsultacje!D15</f>
        <v>0</v>
      </c>
      <c r="E15" s="331">
        <f>Konsultacje!E15</f>
        <v>0</v>
      </c>
      <c r="F15" s="321"/>
    </row>
    <row r="16" spans="1:6" s="316" customFormat="1" ht="19.5" customHeight="1" hidden="1">
      <c r="A16" s="322">
        <f t="shared" si="0"/>
        <v>8</v>
      </c>
      <c r="B16" s="320">
        <f>Konsultacje!C16</f>
        <v>0</v>
      </c>
      <c r="C16" s="332">
        <f>Konsultacje!B16</f>
        <v>0</v>
      </c>
      <c r="D16" s="331">
        <f>Konsultacje!D16</f>
        <v>0</v>
      </c>
      <c r="E16" s="331">
        <f>Konsultacje!E16</f>
        <v>0</v>
      </c>
      <c r="F16" s="321"/>
    </row>
    <row r="17" spans="1:6" s="316" customFormat="1" ht="19.5" customHeight="1">
      <c r="A17" s="322">
        <f t="shared" si="0"/>
        <v>8</v>
      </c>
      <c r="B17" s="320">
        <f>Konsultacje!C17</f>
        <v>0</v>
      </c>
      <c r="C17" s="332">
        <f>Konsultacje!B17</f>
        <v>0</v>
      </c>
      <c r="D17" s="331">
        <f>Konsultacje!D17</f>
        <v>0</v>
      </c>
      <c r="E17" s="331">
        <f>Konsultacje!E17</f>
        <v>0</v>
      </c>
      <c r="F17" s="321"/>
    </row>
    <row r="18" spans="1:6" s="316" customFormat="1" ht="19.5" customHeight="1" hidden="1">
      <c r="A18" s="322">
        <f t="shared" si="0"/>
        <v>9</v>
      </c>
      <c r="B18" s="320">
        <f>Konsultacje!C18</f>
        <v>0</v>
      </c>
      <c r="C18" s="332">
        <f>Konsultacje!B18</f>
        <v>0</v>
      </c>
      <c r="D18" s="331">
        <f>Konsultacje!D18</f>
        <v>0</v>
      </c>
      <c r="E18" s="331">
        <f>Konsultacje!E18</f>
        <v>0</v>
      </c>
      <c r="F18" s="321"/>
    </row>
    <row r="19" spans="1:6" s="316" customFormat="1" ht="19.5" customHeight="1">
      <c r="A19" s="322">
        <f t="shared" si="0"/>
        <v>9</v>
      </c>
      <c r="B19" s="320">
        <f>Konsultacje!C19</f>
        <v>0</v>
      </c>
      <c r="C19" s="332">
        <f>Konsultacje!B19</f>
        <v>0</v>
      </c>
      <c r="D19" s="331">
        <f>Konsultacje!D19</f>
        <v>0</v>
      </c>
      <c r="E19" s="331">
        <f>Konsultacje!E19</f>
        <v>0</v>
      </c>
      <c r="F19" s="321"/>
    </row>
    <row r="20" spans="1:6" s="316" customFormat="1" ht="19.5" customHeight="1" hidden="1">
      <c r="A20" s="322">
        <f t="shared" si="0"/>
        <v>10</v>
      </c>
      <c r="B20" s="320">
        <f>Konsultacje!C20</f>
        <v>0</v>
      </c>
      <c r="C20" s="332">
        <f>Konsultacje!B20</f>
        <v>0</v>
      </c>
      <c r="D20" s="331">
        <f>Konsultacje!D20</f>
        <v>0</v>
      </c>
      <c r="E20" s="331">
        <f>Konsultacje!E20</f>
        <v>0</v>
      </c>
      <c r="F20" s="321"/>
    </row>
    <row r="21" spans="1:6" s="316" customFormat="1" ht="19.5" customHeight="1">
      <c r="A21" s="322">
        <f t="shared" si="0"/>
        <v>10</v>
      </c>
      <c r="B21" s="320">
        <f>Konsultacje!C21</f>
        <v>0</v>
      </c>
      <c r="C21" s="332">
        <f>Konsultacje!B21</f>
        <v>0</v>
      </c>
      <c r="D21" s="331">
        <f>Konsultacje!D21</f>
        <v>0</v>
      </c>
      <c r="E21" s="331">
        <f>Konsultacje!E21</f>
        <v>0</v>
      </c>
      <c r="F21" s="321"/>
    </row>
    <row r="22" spans="1:6" s="316" customFormat="1" ht="19.5" customHeight="1" hidden="1">
      <c r="A22" s="322">
        <f t="shared" si="0"/>
        <v>11</v>
      </c>
      <c r="B22" s="320">
        <f>Konsultacje!C22</f>
        <v>0</v>
      </c>
      <c r="C22" s="332">
        <f>Konsultacje!B22</f>
        <v>0</v>
      </c>
      <c r="D22" s="331">
        <f>Konsultacje!D22</f>
        <v>0</v>
      </c>
      <c r="E22" s="331">
        <f>Konsultacje!E22</f>
        <v>0</v>
      </c>
      <c r="F22" s="321"/>
    </row>
    <row r="23" spans="1:6" s="316" customFormat="1" ht="19.5" customHeight="1">
      <c r="A23" s="322">
        <f t="shared" si="0"/>
        <v>11</v>
      </c>
      <c r="B23" s="320">
        <f>Konsultacje!C23</f>
        <v>0</v>
      </c>
      <c r="C23" s="332">
        <f>Konsultacje!B23</f>
        <v>0</v>
      </c>
      <c r="D23" s="331">
        <f>Konsultacje!D23</f>
        <v>0</v>
      </c>
      <c r="E23" s="331">
        <f>Konsultacje!E23</f>
        <v>0</v>
      </c>
      <c r="F23" s="321"/>
    </row>
    <row r="24" spans="1:6" s="316" customFormat="1" ht="19.5" customHeight="1" hidden="1">
      <c r="A24" s="322">
        <f t="shared" si="0"/>
        <v>12</v>
      </c>
      <c r="B24" s="320">
        <f>Konsultacje!C24</f>
        <v>0</v>
      </c>
      <c r="C24" s="332">
        <f>Konsultacje!B24</f>
        <v>0</v>
      </c>
      <c r="D24" s="331">
        <f>Konsultacje!D24</f>
        <v>0</v>
      </c>
      <c r="E24" s="331">
        <f>Konsultacje!E24</f>
        <v>0</v>
      </c>
      <c r="F24" s="321"/>
    </row>
    <row r="25" spans="1:6" s="316" customFormat="1" ht="19.5" customHeight="1">
      <c r="A25" s="322">
        <f t="shared" si="0"/>
        <v>12</v>
      </c>
      <c r="B25" s="320">
        <f>Konsultacje!C25</f>
        <v>0</v>
      </c>
      <c r="C25" s="332">
        <f>Konsultacje!B25</f>
        <v>0</v>
      </c>
      <c r="D25" s="331">
        <f>Konsultacje!D25</f>
        <v>0</v>
      </c>
      <c r="E25" s="331">
        <f>Konsultacje!E25</f>
        <v>0</v>
      </c>
      <c r="F25" s="321"/>
    </row>
    <row r="26" spans="1:6" s="316" customFormat="1" ht="19.5" customHeight="1" hidden="1">
      <c r="A26" s="322">
        <f t="shared" si="0"/>
        <v>13</v>
      </c>
      <c r="B26" s="320">
        <f>Konsultacje!C26</f>
        <v>0</v>
      </c>
      <c r="C26" s="332">
        <f>Konsultacje!B26</f>
        <v>0</v>
      </c>
      <c r="D26" s="331">
        <f>Konsultacje!D26</f>
        <v>0</v>
      </c>
      <c r="E26" s="331">
        <f>Konsultacje!E26</f>
        <v>0</v>
      </c>
      <c r="F26" s="321"/>
    </row>
    <row r="27" spans="1:6" s="316" customFormat="1" ht="19.5" customHeight="1">
      <c r="A27" s="322">
        <f t="shared" si="0"/>
        <v>13</v>
      </c>
      <c r="B27" s="320">
        <f>Konsultacje!C27</f>
        <v>0</v>
      </c>
      <c r="C27" s="332">
        <f>Konsultacje!B27</f>
        <v>0</v>
      </c>
      <c r="D27" s="331">
        <f>Konsultacje!D27</f>
        <v>0</v>
      </c>
      <c r="E27" s="331">
        <f>Konsultacje!E27</f>
        <v>0</v>
      </c>
      <c r="F27" s="321"/>
    </row>
    <row r="28" spans="1:6" s="316" customFormat="1" ht="19.5" customHeight="1" hidden="1">
      <c r="A28" s="322">
        <f t="shared" si="0"/>
        <v>14</v>
      </c>
      <c r="B28" s="320">
        <f>Konsultacje!C28</f>
        <v>0</v>
      </c>
      <c r="C28" s="332">
        <f>Konsultacje!B28</f>
        <v>0</v>
      </c>
      <c r="D28" s="331">
        <f>Konsultacje!D28</f>
        <v>0</v>
      </c>
      <c r="E28" s="331">
        <f>Konsultacje!E28</f>
        <v>0</v>
      </c>
      <c r="F28" s="321"/>
    </row>
    <row r="29" spans="1:6" s="316" customFormat="1" ht="19.5" customHeight="1">
      <c r="A29" s="322">
        <f t="shared" si="0"/>
        <v>14</v>
      </c>
      <c r="B29" s="320">
        <f>Konsultacje!C29</f>
        <v>0</v>
      </c>
      <c r="C29" s="332">
        <f>Konsultacje!B29</f>
        <v>0</v>
      </c>
      <c r="D29" s="331">
        <f>Konsultacje!D29</f>
        <v>0</v>
      </c>
      <c r="E29" s="331">
        <f>Konsultacje!E29</f>
        <v>0</v>
      </c>
      <c r="F29" s="321"/>
    </row>
    <row r="30" spans="1:6" s="316" customFormat="1" ht="19.5" customHeight="1" hidden="1">
      <c r="A30" s="322">
        <f t="shared" si="0"/>
        <v>15</v>
      </c>
      <c r="B30" s="320">
        <f>Konsultacje!C30</f>
        <v>0</v>
      </c>
      <c r="C30" s="332">
        <f>Konsultacje!B30</f>
        <v>0</v>
      </c>
      <c r="D30" s="331">
        <f>Konsultacje!D30</f>
        <v>0</v>
      </c>
      <c r="E30" s="331">
        <f>Konsultacje!E30</f>
        <v>0</v>
      </c>
      <c r="F30" s="321"/>
    </row>
    <row r="31" spans="1:6" s="316" customFormat="1" ht="19.5" customHeight="1">
      <c r="A31" s="322">
        <f t="shared" si="0"/>
        <v>15</v>
      </c>
      <c r="B31" s="320">
        <f>Konsultacje!C31</f>
        <v>0</v>
      </c>
      <c r="C31" s="332">
        <f>Konsultacje!B31</f>
        <v>0</v>
      </c>
      <c r="D31" s="331">
        <f>Konsultacje!D31</f>
        <v>0</v>
      </c>
      <c r="E31" s="331">
        <f>Konsultacje!E31</f>
        <v>0</v>
      </c>
      <c r="F31" s="321"/>
    </row>
    <row r="32" spans="1:6" s="316" customFormat="1" ht="19.5" customHeight="1" hidden="1">
      <c r="A32" s="322">
        <f t="shared" si="0"/>
        <v>16</v>
      </c>
      <c r="B32" s="320">
        <f>Konsultacje!C32</f>
        <v>0</v>
      </c>
      <c r="C32" s="332">
        <f>Konsultacje!B32</f>
        <v>0</v>
      </c>
      <c r="D32" s="331">
        <f>Konsultacje!D32</f>
        <v>0</v>
      </c>
      <c r="E32" s="331">
        <f>Konsultacje!E32</f>
        <v>0</v>
      </c>
      <c r="F32" s="321"/>
    </row>
    <row r="33" spans="1:6" s="316" customFormat="1" ht="19.5" customHeight="1">
      <c r="A33" s="322">
        <f t="shared" si="0"/>
        <v>16</v>
      </c>
      <c r="B33" s="320">
        <f>Konsultacje!C33</f>
        <v>0</v>
      </c>
      <c r="C33" s="332">
        <f>Konsultacje!B33</f>
        <v>0</v>
      </c>
      <c r="D33" s="331">
        <f>Konsultacje!D33</f>
        <v>0</v>
      </c>
      <c r="E33" s="331">
        <f>Konsultacje!E33</f>
        <v>0</v>
      </c>
      <c r="F33" s="321"/>
    </row>
    <row r="34" spans="1:6" s="316" customFormat="1" ht="19.5" customHeight="1" hidden="1">
      <c r="A34" s="322">
        <f t="shared" si="0"/>
        <v>17</v>
      </c>
      <c r="B34" s="320">
        <f>Konsultacje!C34</f>
        <v>0</v>
      </c>
      <c r="C34" s="332">
        <f>Konsultacje!B34</f>
        <v>0</v>
      </c>
      <c r="D34" s="331">
        <f>Konsultacje!D34</f>
        <v>0</v>
      </c>
      <c r="E34" s="331">
        <f>Konsultacje!E34</f>
        <v>0</v>
      </c>
      <c r="F34" s="321"/>
    </row>
    <row r="35" spans="1:6" s="316" customFormat="1" ht="19.5" customHeight="1">
      <c r="A35" s="322">
        <f t="shared" si="0"/>
        <v>17</v>
      </c>
      <c r="B35" s="320">
        <f>Konsultacje!C35</f>
        <v>0</v>
      </c>
      <c r="C35" s="332">
        <f>Konsultacje!B35</f>
        <v>0</v>
      </c>
      <c r="D35" s="331">
        <f>Konsultacje!D35</f>
        <v>0</v>
      </c>
      <c r="E35" s="331">
        <f>Konsultacje!E35</f>
        <v>0</v>
      </c>
      <c r="F35" s="321"/>
    </row>
    <row r="36" spans="1:6" s="316" customFormat="1" ht="19.5" customHeight="1" hidden="1">
      <c r="A36" s="322">
        <f t="shared" si="0"/>
        <v>18</v>
      </c>
      <c r="B36" s="320">
        <f>Konsultacje!C36</f>
        <v>0</v>
      </c>
      <c r="C36" s="332">
        <f>Konsultacje!B36</f>
        <v>0</v>
      </c>
      <c r="D36" s="331">
        <f>Konsultacje!D36</f>
        <v>0</v>
      </c>
      <c r="E36" s="331">
        <f>Konsultacje!E36</f>
        <v>0</v>
      </c>
      <c r="F36" s="321"/>
    </row>
    <row r="37" spans="1:6" s="316" customFormat="1" ht="19.5" customHeight="1">
      <c r="A37" s="322">
        <f t="shared" si="0"/>
        <v>18</v>
      </c>
      <c r="B37" s="320">
        <f>Konsultacje!C37</f>
        <v>0</v>
      </c>
      <c r="C37" s="332">
        <f>Konsultacje!B37</f>
        <v>0</v>
      </c>
      <c r="D37" s="331">
        <f>Konsultacje!D37</f>
        <v>0</v>
      </c>
      <c r="E37" s="331">
        <f>Konsultacje!E37</f>
        <v>0</v>
      </c>
      <c r="F37" s="321"/>
    </row>
    <row r="38" spans="1:6" s="316" customFormat="1" ht="19.5" customHeight="1" hidden="1">
      <c r="A38" s="322">
        <f t="shared" si="0"/>
        <v>19</v>
      </c>
      <c r="B38" s="320">
        <f>Konsultacje!C38</f>
        <v>0</v>
      </c>
      <c r="C38" s="332">
        <f>Konsultacje!B38</f>
        <v>0</v>
      </c>
      <c r="D38" s="331">
        <f>Konsultacje!D38</f>
        <v>0</v>
      </c>
      <c r="E38" s="331">
        <f>Konsultacje!E38</f>
        <v>0</v>
      </c>
      <c r="F38" s="321"/>
    </row>
    <row r="39" spans="1:6" s="316" customFormat="1" ht="19.5" customHeight="1">
      <c r="A39" s="322">
        <f t="shared" si="0"/>
        <v>19</v>
      </c>
      <c r="B39" s="320">
        <f>Konsultacje!C39</f>
        <v>0</v>
      </c>
      <c r="C39" s="332">
        <f>Konsultacje!B39</f>
        <v>0</v>
      </c>
      <c r="D39" s="331">
        <f>Konsultacje!D39</f>
        <v>0</v>
      </c>
      <c r="E39" s="331">
        <f>Konsultacje!E39</f>
        <v>0</v>
      </c>
      <c r="F39" s="321"/>
    </row>
    <row r="40" spans="1:6" s="316" customFormat="1" ht="19.5" customHeight="1" hidden="1">
      <c r="A40" s="322">
        <f t="shared" si="0"/>
        <v>20</v>
      </c>
      <c r="B40" s="320">
        <f>Konsultacje!C40</f>
        <v>0</v>
      </c>
      <c r="C40" s="332">
        <f>Konsultacje!B40</f>
        <v>0</v>
      </c>
      <c r="D40" s="331">
        <f>Konsultacje!D40</f>
        <v>0</v>
      </c>
      <c r="E40" s="331">
        <f>Konsultacje!E40</f>
        <v>0</v>
      </c>
      <c r="F40" s="321"/>
    </row>
    <row r="41" spans="1:6" s="326" customFormat="1" ht="19.5" customHeight="1">
      <c r="A41" s="322">
        <f t="shared" si="0"/>
        <v>20</v>
      </c>
      <c r="B41" s="320">
        <f>Konsultacje!C41</f>
        <v>0</v>
      </c>
      <c r="C41" s="332">
        <f>Konsultacje!B41</f>
        <v>0</v>
      </c>
      <c r="D41" s="331">
        <f>Konsultacje!D41</f>
        <v>0</v>
      </c>
      <c r="E41" s="331">
        <f>Konsultacje!E41</f>
        <v>0</v>
      </c>
      <c r="F41" s="321"/>
    </row>
    <row r="42" spans="1:6" s="326" customFormat="1" ht="19.5" customHeight="1" hidden="1">
      <c r="A42" s="322">
        <f t="shared" si="0"/>
        <v>21</v>
      </c>
      <c r="B42" s="320">
        <f>Konsultacje!C42</f>
        <v>0</v>
      </c>
      <c r="C42" s="332">
        <f>Konsultacje!B42</f>
        <v>0</v>
      </c>
      <c r="D42" s="331">
        <f>Konsultacje!D42</f>
        <v>0</v>
      </c>
      <c r="E42" s="331">
        <f>Konsultacje!E42</f>
        <v>0</v>
      </c>
      <c r="F42" s="321"/>
    </row>
    <row r="43" spans="1:6" s="316" customFormat="1" ht="19.5" customHeight="1">
      <c r="A43" s="322">
        <f t="shared" si="0"/>
        <v>21</v>
      </c>
      <c r="B43" s="320">
        <f>Konsultacje!C43</f>
        <v>0</v>
      </c>
      <c r="C43" s="332">
        <f>Konsultacje!B43</f>
        <v>0</v>
      </c>
      <c r="D43" s="331">
        <f>Konsultacje!D43</f>
        <v>0</v>
      </c>
      <c r="E43" s="331">
        <f>Konsultacje!E43</f>
        <v>0</v>
      </c>
      <c r="F43" s="321"/>
    </row>
    <row r="44" spans="1:6" s="316" customFormat="1" ht="19.5" customHeight="1" hidden="1">
      <c r="A44" s="322">
        <f>A43+1</f>
        <v>22</v>
      </c>
      <c r="B44" s="320">
        <f>Konsultacje!C44</f>
        <v>0</v>
      </c>
      <c r="C44" s="332">
        <f>Konsultacje!B44</f>
        <v>0</v>
      </c>
      <c r="D44" s="331">
        <f>Konsultacje!D44</f>
        <v>0</v>
      </c>
      <c r="E44" s="331">
        <f>Konsultacje!E44</f>
        <v>0</v>
      </c>
      <c r="F44" s="321"/>
    </row>
    <row r="45" spans="1:6" s="316" customFormat="1" ht="19.5" customHeight="1">
      <c r="A45" s="322">
        <f aca="true" t="shared" si="1" ref="A45:A79">A43+1</f>
        <v>22</v>
      </c>
      <c r="B45" s="320">
        <f>Konsultacje!C45</f>
        <v>0</v>
      </c>
      <c r="C45" s="332">
        <f>Konsultacje!B45</f>
        <v>0</v>
      </c>
      <c r="D45" s="331">
        <f>Konsultacje!D45</f>
        <v>0</v>
      </c>
      <c r="E45" s="331">
        <f>Konsultacje!E45</f>
        <v>0</v>
      </c>
      <c r="F45" s="321"/>
    </row>
    <row r="46" spans="1:6" s="316" customFormat="1" ht="19.5" customHeight="1" hidden="1">
      <c r="A46" s="322">
        <f t="shared" si="1"/>
        <v>23</v>
      </c>
      <c r="B46" s="320">
        <f>Konsultacje!C46</f>
        <v>0</v>
      </c>
      <c r="C46" s="332">
        <f>Konsultacje!B46</f>
        <v>0</v>
      </c>
      <c r="D46" s="331">
        <f>Konsultacje!D46</f>
        <v>0</v>
      </c>
      <c r="E46" s="331">
        <f>Konsultacje!E46</f>
        <v>0</v>
      </c>
      <c r="F46" s="321"/>
    </row>
    <row r="47" spans="1:6" s="316" customFormat="1" ht="19.5" customHeight="1">
      <c r="A47" s="322">
        <f t="shared" si="1"/>
        <v>23</v>
      </c>
      <c r="B47" s="320">
        <f>Konsultacje!C47</f>
        <v>0</v>
      </c>
      <c r="C47" s="332">
        <f>Konsultacje!B47</f>
        <v>0</v>
      </c>
      <c r="D47" s="331">
        <f>Konsultacje!D47</f>
        <v>0</v>
      </c>
      <c r="E47" s="331">
        <f>Konsultacje!E47</f>
        <v>0</v>
      </c>
      <c r="F47" s="321"/>
    </row>
    <row r="48" spans="1:6" s="316" customFormat="1" ht="19.5" customHeight="1" hidden="1">
      <c r="A48" s="322">
        <f t="shared" si="1"/>
        <v>24</v>
      </c>
      <c r="B48" s="320">
        <f>Konsultacje!C48</f>
        <v>0</v>
      </c>
      <c r="C48" s="332">
        <f>Konsultacje!B48</f>
        <v>0</v>
      </c>
      <c r="D48" s="331">
        <f>Konsultacje!D48</f>
        <v>0</v>
      </c>
      <c r="E48" s="331">
        <f>Konsultacje!E48</f>
        <v>0</v>
      </c>
      <c r="F48" s="321"/>
    </row>
    <row r="49" spans="1:6" s="316" customFormat="1" ht="19.5" customHeight="1">
      <c r="A49" s="322">
        <f t="shared" si="1"/>
        <v>24</v>
      </c>
      <c r="B49" s="320">
        <f>Konsultacje!C49</f>
        <v>0</v>
      </c>
      <c r="C49" s="332">
        <f>Konsultacje!B49</f>
        <v>0</v>
      </c>
      <c r="D49" s="331">
        <f>Konsultacje!D49</f>
        <v>0</v>
      </c>
      <c r="E49" s="331">
        <f>Konsultacje!E49</f>
        <v>0</v>
      </c>
      <c r="F49" s="321"/>
    </row>
    <row r="50" spans="1:6" s="316" customFormat="1" ht="19.5" customHeight="1" hidden="1">
      <c r="A50" s="322">
        <f t="shared" si="1"/>
        <v>25</v>
      </c>
      <c r="B50" s="320">
        <f>Konsultacje!C50</f>
        <v>0</v>
      </c>
      <c r="C50" s="332">
        <f>Konsultacje!B50</f>
        <v>0</v>
      </c>
      <c r="D50" s="331">
        <f>Konsultacje!D50</f>
        <v>0</v>
      </c>
      <c r="E50" s="331">
        <f>Konsultacje!E50</f>
        <v>0</v>
      </c>
      <c r="F50" s="321"/>
    </row>
    <row r="51" spans="1:6" s="316" customFormat="1" ht="19.5" customHeight="1">
      <c r="A51" s="322">
        <f t="shared" si="1"/>
        <v>25</v>
      </c>
      <c r="B51" s="320">
        <f>Konsultacje!C51</f>
        <v>0</v>
      </c>
      <c r="C51" s="332">
        <f>Konsultacje!B51</f>
        <v>0</v>
      </c>
      <c r="D51" s="331">
        <f>Konsultacje!D51</f>
        <v>0</v>
      </c>
      <c r="E51" s="331">
        <f>Konsultacje!E51</f>
        <v>0</v>
      </c>
      <c r="F51" s="321"/>
    </row>
    <row r="52" spans="1:6" s="316" customFormat="1" ht="19.5" customHeight="1" hidden="1">
      <c r="A52" s="322">
        <f t="shared" si="1"/>
        <v>26</v>
      </c>
      <c r="B52" s="320">
        <f>Konsultacje!C52</f>
        <v>0</v>
      </c>
      <c r="C52" s="332">
        <f>Konsultacje!B52</f>
        <v>0</v>
      </c>
      <c r="D52" s="331">
        <f>Konsultacje!D52</f>
        <v>0</v>
      </c>
      <c r="E52" s="331">
        <f>Konsultacje!E52</f>
        <v>0</v>
      </c>
      <c r="F52" s="321"/>
    </row>
    <row r="53" spans="1:6" s="316" customFormat="1" ht="19.5" customHeight="1">
      <c r="A53" s="322">
        <f t="shared" si="1"/>
        <v>26</v>
      </c>
      <c r="B53" s="320">
        <f>Konsultacje!C53</f>
        <v>0</v>
      </c>
      <c r="C53" s="332">
        <f>Konsultacje!B53</f>
        <v>0</v>
      </c>
      <c r="D53" s="331">
        <f>Konsultacje!D53</f>
        <v>0</v>
      </c>
      <c r="E53" s="331">
        <f>Konsultacje!E53</f>
        <v>0</v>
      </c>
      <c r="F53" s="321"/>
    </row>
    <row r="54" spans="1:6" s="316" customFormat="1" ht="19.5" customHeight="1" hidden="1">
      <c r="A54" s="322">
        <f t="shared" si="1"/>
        <v>27</v>
      </c>
      <c r="B54" s="320">
        <f>Konsultacje!C54</f>
        <v>0</v>
      </c>
      <c r="C54" s="332">
        <f>Konsultacje!B54</f>
        <v>0</v>
      </c>
      <c r="D54" s="331">
        <f>Konsultacje!D54</f>
        <v>0</v>
      </c>
      <c r="E54" s="331">
        <f>Konsultacje!E54</f>
        <v>0</v>
      </c>
      <c r="F54" s="321"/>
    </row>
    <row r="55" spans="1:6" s="316" customFormat="1" ht="19.5" customHeight="1">
      <c r="A55" s="322">
        <f t="shared" si="1"/>
        <v>27</v>
      </c>
      <c r="B55" s="320">
        <f>Konsultacje!C55</f>
        <v>0</v>
      </c>
      <c r="C55" s="332">
        <f>Konsultacje!B55</f>
        <v>0</v>
      </c>
      <c r="D55" s="331">
        <f>Konsultacje!D55</f>
        <v>0</v>
      </c>
      <c r="E55" s="331">
        <f>Konsultacje!E55</f>
        <v>0</v>
      </c>
      <c r="F55" s="321"/>
    </row>
    <row r="56" spans="1:6" s="316" customFormat="1" ht="19.5" customHeight="1" hidden="1">
      <c r="A56" s="322">
        <f t="shared" si="1"/>
        <v>28</v>
      </c>
      <c r="B56" s="320">
        <f>Konsultacje!C56</f>
        <v>0</v>
      </c>
      <c r="C56" s="332">
        <f>Konsultacje!B56</f>
        <v>0</v>
      </c>
      <c r="D56" s="331">
        <f>Konsultacje!D56</f>
        <v>0</v>
      </c>
      <c r="E56" s="331">
        <f>Konsultacje!E56</f>
        <v>0</v>
      </c>
      <c r="F56" s="321"/>
    </row>
    <row r="57" spans="1:6" s="316" customFormat="1" ht="19.5" customHeight="1">
      <c r="A57" s="322">
        <f t="shared" si="1"/>
        <v>28</v>
      </c>
      <c r="B57" s="320">
        <f>Konsultacje!C57</f>
        <v>0</v>
      </c>
      <c r="C57" s="332">
        <f>Konsultacje!B57</f>
        <v>0</v>
      </c>
      <c r="D57" s="331">
        <f>Konsultacje!D57</f>
        <v>0</v>
      </c>
      <c r="E57" s="331">
        <f>Konsultacje!E57</f>
        <v>0</v>
      </c>
      <c r="F57" s="321"/>
    </row>
    <row r="58" spans="1:6" s="316" customFormat="1" ht="19.5" customHeight="1" hidden="1">
      <c r="A58" s="322">
        <f t="shared" si="1"/>
        <v>29</v>
      </c>
      <c r="B58" s="320">
        <f>Konsultacje!C58</f>
        <v>0</v>
      </c>
      <c r="C58" s="332">
        <f>Konsultacje!B58</f>
        <v>0</v>
      </c>
      <c r="D58" s="331">
        <f>Konsultacje!D58</f>
        <v>0</v>
      </c>
      <c r="E58" s="331">
        <f>Konsultacje!E58</f>
        <v>0</v>
      </c>
      <c r="F58" s="321"/>
    </row>
    <row r="59" spans="1:6" s="316" customFormat="1" ht="19.5" customHeight="1">
      <c r="A59" s="322">
        <f t="shared" si="1"/>
        <v>29</v>
      </c>
      <c r="B59" s="320">
        <f>Konsultacje!C59</f>
        <v>0</v>
      </c>
      <c r="C59" s="332">
        <f>Konsultacje!B59</f>
        <v>0</v>
      </c>
      <c r="D59" s="331">
        <f>Konsultacje!D59</f>
        <v>0</v>
      </c>
      <c r="E59" s="331">
        <f>Konsultacje!E59</f>
        <v>0</v>
      </c>
      <c r="F59" s="321"/>
    </row>
    <row r="60" spans="1:6" s="316" customFormat="1" ht="19.5" customHeight="1" hidden="1">
      <c r="A60" s="322">
        <f t="shared" si="1"/>
        <v>30</v>
      </c>
      <c r="B60" s="320">
        <f>Konsultacje!C60</f>
        <v>0</v>
      </c>
      <c r="C60" s="332">
        <f>Konsultacje!B60</f>
        <v>0</v>
      </c>
      <c r="D60" s="331">
        <f>Konsultacje!D60</f>
        <v>0</v>
      </c>
      <c r="E60" s="331">
        <f>Konsultacje!E60</f>
        <v>0</v>
      </c>
      <c r="F60" s="321"/>
    </row>
    <row r="61" spans="1:6" s="316" customFormat="1" ht="19.5" customHeight="1">
      <c r="A61" s="322">
        <f t="shared" si="1"/>
        <v>30</v>
      </c>
      <c r="B61" s="320">
        <f>Konsultacje!C61</f>
        <v>0</v>
      </c>
      <c r="C61" s="332">
        <f>Konsultacje!B61</f>
        <v>0</v>
      </c>
      <c r="D61" s="331">
        <f>Konsultacje!D61</f>
        <v>0</v>
      </c>
      <c r="E61" s="331">
        <f>Konsultacje!E61</f>
        <v>0</v>
      </c>
      <c r="F61" s="321"/>
    </row>
    <row r="62" spans="1:6" s="316" customFormat="1" ht="19.5" customHeight="1" hidden="1">
      <c r="A62" s="322">
        <f t="shared" si="1"/>
        <v>31</v>
      </c>
      <c r="B62" s="320">
        <f>Konsultacje!C62</f>
        <v>0</v>
      </c>
      <c r="C62" s="332">
        <f>Konsultacje!B62</f>
        <v>0</v>
      </c>
      <c r="D62" s="331">
        <f>Konsultacje!D62</f>
        <v>0</v>
      </c>
      <c r="E62" s="331">
        <f>Konsultacje!E62</f>
        <v>0</v>
      </c>
      <c r="F62" s="321"/>
    </row>
    <row r="63" spans="1:6" s="316" customFormat="1" ht="19.5" customHeight="1">
      <c r="A63" s="322">
        <f t="shared" si="1"/>
        <v>31</v>
      </c>
      <c r="B63" s="320">
        <f>Konsultacje!C63</f>
        <v>0</v>
      </c>
      <c r="C63" s="332">
        <f>Konsultacje!B63</f>
        <v>0</v>
      </c>
      <c r="D63" s="331">
        <f>Konsultacje!D63</f>
        <v>0</v>
      </c>
      <c r="E63" s="331">
        <f>Konsultacje!E63</f>
        <v>0</v>
      </c>
      <c r="F63" s="321"/>
    </row>
    <row r="64" spans="1:6" s="316" customFormat="1" ht="19.5" customHeight="1" hidden="1">
      <c r="A64" s="322">
        <f t="shared" si="1"/>
        <v>32</v>
      </c>
      <c r="B64" s="320">
        <f>Konsultacje!C64</f>
        <v>0</v>
      </c>
      <c r="C64" s="332">
        <f>Konsultacje!B64</f>
        <v>0</v>
      </c>
      <c r="D64" s="331">
        <f>Konsultacje!D64</f>
        <v>0</v>
      </c>
      <c r="E64" s="331">
        <f>Konsultacje!E64</f>
        <v>0</v>
      </c>
      <c r="F64" s="321"/>
    </row>
    <row r="65" spans="1:6" s="316" customFormat="1" ht="19.5" customHeight="1">
      <c r="A65" s="322">
        <f t="shared" si="1"/>
        <v>32</v>
      </c>
      <c r="B65" s="320">
        <f>Konsultacje!C65</f>
        <v>0</v>
      </c>
      <c r="C65" s="332">
        <f>Konsultacje!B65</f>
        <v>0</v>
      </c>
      <c r="D65" s="331">
        <f>Konsultacje!D65</f>
        <v>0</v>
      </c>
      <c r="E65" s="331">
        <f>Konsultacje!E65</f>
        <v>0</v>
      </c>
      <c r="F65" s="321"/>
    </row>
    <row r="66" spans="1:6" s="316" customFormat="1" ht="19.5" customHeight="1" hidden="1">
      <c r="A66" s="322">
        <f t="shared" si="1"/>
        <v>33</v>
      </c>
      <c r="B66" s="320">
        <f>Konsultacje!C66</f>
        <v>0</v>
      </c>
      <c r="C66" s="332">
        <f>Konsultacje!B66</f>
        <v>0</v>
      </c>
      <c r="D66" s="331">
        <f>Konsultacje!D66</f>
        <v>0</v>
      </c>
      <c r="E66" s="331">
        <f>Konsultacje!E66</f>
        <v>0</v>
      </c>
      <c r="F66" s="321"/>
    </row>
    <row r="67" spans="1:6" s="316" customFormat="1" ht="19.5" customHeight="1">
      <c r="A67" s="322">
        <f t="shared" si="1"/>
        <v>33</v>
      </c>
      <c r="B67" s="320">
        <f>Konsultacje!C67</f>
        <v>0</v>
      </c>
      <c r="C67" s="332">
        <f>Konsultacje!B67</f>
        <v>0</v>
      </c>
      <c r="D67" s="331">
        <f>Konsultacje!D67</f>
        <v>0</v>
      </c>
      <c r="E67" s="331">
        <f>Konsultacje!E67</f>
        <v>0</v>
      </c>
      <c r="F67" s="321"/>
    </row>
    <row r="68" spans="1:6" s="316" customFormat="1" ht="19.5" customHeight="1" hidden="1">
      <c r="A68" s="322">
        <f t="shared" si="1"/>
        <v>34</v>
      </c>
      <c r="B68" s="320">
        <f>Konsultacje!C68</f>
        <v>0</v>
      </c>
      <c r="C68" s="332">
        <f>Konsultacje!B68</f>
        <v>0</v>
      </c>
      <c r="D68" s="331">
        <f>Konsultacje!D68</f>
        <v>0</v>
      </c>
      <c r="E68" s="331">
        <f>Konsultacje!E68</f>
        <v>0</v>
      </c>
      <c r="F68" s="321"/>
    </row>
    <row r="69" spans="1:6" s="316" customFormat="1" ht="19.5" customHeight="1">
      <c r="A69" s="322">
        <f t="shared" si="1"/>
        <v>34</v>
      </c>
      <c r="B69" s="320">
        <f>Konsultacje!C69</f>
        <v>0</v>
      </c>
      <c r="C69" s="332">
        <f>Konsultacje!B69</f>
        <v>0</v>
      </c>
      <c r="D69" s="331">
        <f>Konsultacje!D69</f>
        <v>0</v>
      </c>
      <c r="E69" s="331">
        <f>Konsultacje!E69</f>
        <v>0</v>
      </c>
      <c r="F69" s="321"/>
    </row>
    <row r="70" spans="1:6" s="316" customFormat="1" ht="19.5" customHeight="1" hidden="1">
      <c r="A70" s="322">
        <f t="shared" si="1"/>
        <v>35</v>
      </c>
      <c r="B70" s="320">
        <f>Konsultacje!C70</f>
        <v>0</v>
      </c>
      <c r="C70" s="332">
        <f>Konsultacje!B70</f>
        <v>0</v>
      </c>
      <c r="D70" s="331">
        <f>Konsultacje!D70</f>
        <v>0</v>
      </c>
      <c r="E70" s="331">
        <f>Konsultacje!E70</f>
        <v>0</v>
      </c>
      <c r="F70" s="321">
        <f>ListaP!F70</f>
        <v>0.5555555555555551</v>
      </c>
    </row>
    <row r="71" spans="1:6" s="316" customFormat="1" ht="19.5" customHeight="1">
      <c r="A71" s="322">
        <f t="shared" si="1"/>
        <v>35</v>
      </c>
      <c r="B71" s="320">
        <f>Konsultacje!C71</f>
        <v>0</v>
      </c>
      <c r="C71" s="332">
        <f>Konsultacje!B71</f>
        <v>0</v>
      </c>
      <c r="D71" s="331">
        <f>Konsultacje!D71</f>
        <v>0</v>
      </c>
      <c r="E71" s="331">
        <f>Konsultacje!E71</f>
        <v>0</v>
      </c>
      <c r="F71" s="321"/>
    </row>
    <row r="72" spans="1:6" s="316" customFormat="1" ht="19.5" customHeight="1" hidden="1">
      <c r="A72" s="322">
        <f t="shared" si="1"/>
        <v>36</v>
      </c>
      <c r="B72" s="320">
        <f>Konsultacje!C72</f>
        <v>0</v>
      </c>
      <c r="C72" s="332">
        <f>Konsultacje!B72</f>
        <v>0</v>
      </c>
      <c r="D72" s="331">
        <f>Konsultacje!D72</f>
        <v>0</v>
      </c>
      <c r="E72" s="331">
        <f>Konsultacje!E72</f>
        <v>0</v>
      </c>
      <c r="F72" s="321"/>
    </row>
    <row r="73" spans="1:6" s="316" customFormat="1" ht="19.5" customHeight="1">
      <c r="A73" s="322">
        <f t="shared" si="1"/>
        <v>36</v>
      </c>
      <c r="B73" s="320">
        <f>Konsultacje!C73</f>
        <v>0</v>
      </c>
      <c r="C73" s="332">
        <f>Konsultacje!B73</f>
        <v>0</v>
      </c>
      <c r="D73" s="331">
        <f>Konsultacje!D73</f>
        <v>0</v>
      </c>
      <c r="E73" s="331">
        <f>Konsultacje!E73</f>
        <v>0</v>
      </c>
      <c r="F73" s="321"/>
    </row>
    <row r="74" spans="1:6" s="316" customFormat="1" ht="19.5" customHeight="1" hidden="1">
      <c r="A74" s="322">
        <f t="shared" si="1"/>
        <v>37</v>
      </c>
      <c r="B74" s="320">
        <f>Konsultacje!C74</f>
        <v>0</v>
      </c>
      <c r="C74" s="332">
        <f>Konsultacje!B74</f>
        <v>0</v>
      </c>
      <c r="D74" s="331">
        <f>Konsultacje!D74</f>
        <v>0</v>
      </c>
      <c r="E74" s="331">
        <f>Konsultacje!E74</f>
        <v>0</v>
      </c>
      <c r="F74" s="321"/>
    </row>
    <row r="75" spans="1:6" s="316" customFormat="1" ht="19.5" customHeight="1">
      <c r="A75" s="322">
        <f t="shared" si="1"/>
        <v>37</v>
      </c>
      <c r="B75" s="320">
        <f>Konsultacje!C75</f>
        <v>0</v>
      </c>
      <c r="C75" s="332">
        <f>Konsultacje!B75</f>
        <v>0</v>
      </c>
      <c r="D75" s="331">
        <f>Konsultacje!D75</f>
        <v>0</v>
      </c>
      <c r="E75" s="331">
        <f>Konsultacje!E75</f>
        <v>0</v>
      </c>
      <c r="F75" s="321"/>
    </row>
    <row r="76" spans="1:6" s="316" customFormat="1" ht="19.5" customHeight="1" hidden="1">
      <c r="A76" s="322">
        <f t="shared" si="1"/>
        <v>38</v>
      </c>
      <c r="B76" s="320">
        <f>Konsultacje!C76</f>
        <v>0</v>
      </c>
      <c r="C76" s="332">
        <f>Konsultacje!B76</f>
        <v>0</v>
      </c>
      <c r="D76" s="331">
        <f>Konsultacje!D76</f>
        <v>0</v>
      </c>
      <c r="E76" s="331">
        <f>Konsultacje!E76</f>
        <v>0</v>
      </c>
      <c r="F76" s="321"/>
    </row>
    <row r="77" spans="1:6" s="316" customFormat="1" ht="19.5" customHeight="1">
      <c r="A77" s="322">
        <f t="shared" si="1"/>
        <v>38</v>
      </c>
      <c r="B77" s="320">
        <f>Konsultacje!C77</f>
        <v>0</v>
      </c>
      <c r="C77" s="332">
        <f>Konsultacje!B77</f>
        <v>0</v>
      </c>
      <c r="D77" s="331">
        <f>Konsultacje!D77</f>
        <v>0</v>
      </c>
      <c r="E77" s="331">
        <f>Konsultacje!E77</f>
        <v>0</v>
      </c>
      <c r="F77" s="321"/>
    </row>
    <row r="78" spans="1:6" s="316" customFormat="1" ht="19.5" customHeight="1" hidden="1">
      <c r="A78" s="322">
        <f>A77+1</f>
        <v>39</v>
      </c>
      <c r="B78" s="320">
        <f>Konsultacje!C78</f>
        <v>0</v>
      </c>
      <c r="C78" s="332">
        <f>Konsultacje!B78</f>
        <v>0</v>
      </c>
      <c r="D78" s="331">
        <f>Konsultacje!D78</f>
        <v>0</v>
      </c>
      <c r="E78" s="331">
        <f>Konsultacje!E78</f>
        <v>0</v>
      </c>
      <c r="F78" s="321"/>
    </row>
    <row r="79" spans="1:6" s="316" customFormat="1" ht="19.5" customHeight="1">
      <c r="A79" s="322">
        <f t="shared" si="1"/>
        <v>39</v>
      </c>
      <c r="B79" s="320">
        <f>Konsultacje!C79</f>
        <v>0</v>
      </c>
      <c r="C79" s="332">
        <f>Konsultacje!B79</f>
        <v>0</v>
      </c>
      <c r="D79" s="331">
        <f>Konsultacje!D79</f>
        <v>0</v>
      </c>
      <c r="E79" s="331">
        <f>Konsultacje!E79</f>
        <v>0</v>
      </c>
      <c r="F79" s="321"/>
    </row>
    <row r="80" spans="1:6" s="316" customFormat="1" ht="19.5" customHeight="1" hidden="1">
      <c r="A80" s="322">
        <f>A79+1</f>
        <v>40</v>
      </c>
      <c r="B80" s="320">
        <f>Konsultacje!C80</f>
        <v>0</v>
      </c>
      <c r="C80" s="332">
        <f>Konsultacje!B80</f>
        <v>0</v>
      </c>
      <c r="D80" s="331">
        <f>Konsultacje!D80</f>
        <v>0</v>
      </c>
      <c r="E80" s="331">
        <f>Konsultacje!E80</f>
        <v>0</v>
      </c>
      <c r="F80" s="321"/>
    </row>
    <row r="81" spans="1:6" s="326" customFormat="1" ht="19.5" customHeight="1">
      <c r="A81" s="322">
        <f>A79+1</f>
        <v>40</v>
      </c>
      <c r="B81" s="320">
        <f>Konsultacje!C81</f>
        <v>0</v>
      </c>
      <c r="C81" s="332">
        <f>Konsultacje!B81</f>
        <v>0</v>
      </c>
      <c r="D81" s="331">
        <f>Konsultacje!D81</f>
        <v>0</v>
      </c>
      <c r="E81" s="331">
        <f>Konsultacje!E81</f>
        <v>0</v>
      </c>
      <c r="F81" s="321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82"/>
  <sheetViews>
    <sheetView workbookViewId="0" topLeftCell="A1">
      <selection activeCell="A3" sqref="A3:J35"/>
    </sheetView>
  </sheetViews>
  <sheetFormatPr defaultColWidth="9.140625" defaultRowHeight="36" customHeight="1"/>
  <cols>
    <col min="1" max="1" width="10.7109375" style="196" customWidth="1"/>
    <col min="2" max="2" width="28.140625" style="149" customWidth="1"/>
    <col min="3" max="3" width="17.140625" style="149" customWidth="1"/>
    <col min="4" max="4" width="16.57421875" style="149" customWidth="1"/>
    <col min="5" max="5" width="15.28125" style="149" customWidth="1"/>
    <col min="6" max="6" width="11.57421875" style="195" customWidth="1"/>
    <col min="7" max="7" width="10.140625" style="182" customWidth="1"/>
    <col min="8" max="8" width="9.57421875" style="182" customWidth="1"/>
    <col min="9" max="9" width="17.8515625" style="191" customWidth="1"/>
    <col min="10" max="16384" width="8.7109375" style="149" customWidth="1"/>
  </cols>
  <sheetData>
    <row r="1" spans="1:8" ht="36" customHeight="1" thickBot="1">
      <c r="A1" s="367" t="s">
        <v>50</v>
      </c>
      <c r="B1" s="368"/>
      <c r="C1" s="368"/>
      <c r="D1" s="368"/>
      <c r="E1" s="368"/>
      <c r="F1" s="369"/>
      <c r="G1" s="282" t="s">
        <v>125</v>
      </c>
      <c r="H1" s="282" t="s">
        <v>125</v>
      </c>
    </row>
    <row r="2" spans="1:10" s="151" customFormat="1" ht="27" customHeight="1" thickBot="1" thickTop="1">
      <c r="A2" s="279" t="s">
        <v>28</v>
      </c>
      <c r="B2" s="280" t="s">
        <v>24</v>
      </c>
      <c r="C2" s="280" t="s">
        <v>23</v>
      </c>
      <c r="D2" s="280" t="s">
        <v>17</v>
      </c>
      <c r="E2" s="280" t="s">
        <v>21</v>
      </c>
      <c r="F2" s="281" t="s">
        <v>107</v>
      </c>
      <c r="G2" s="280" t="str">
        <f>Organizatorzy!$F$3</f>
        <v>C</v>
      </c>
      <c r="H2" s="280" t="str">
        <f>Organizatorzy!$F$4</f>
        <v>E</v>
      </c>
      <c r="I2" s="189"/>
      <c r="J2" s="180"/>
    </row>
    <row r="3" spans="1:10" s="151" customFormat="1" ht="19.5" customHeight="1" thickTop="1">
      <c r="A3" s="274"/>
      <c r="B3" s="275"/>
      <c r="C3" s="275"/>
      <c r="D3" s="275"/>
      <c r="E3" s="275"/>
      <c r="F3" s="276"/>
      <c r="G3" s="283"/>
      <c r="H3" s="283"/>
      <c r="I3" s="188"/>
      <c r="J3" s="180"/>
    </row>
    <row r="4" spans="1:10" s="151" customFormat="1" ht="19.5" customHeight="1" hidden="1">
      <c r="A4" s="274"/>
      <c r="B4" s="275"/>
      <c r="C4" s="275"/>
      <c r="D4" s="275"/>
      <c r="E4" s="275"/>
      <c r="F4" s="276"/>
      <c r="G4" s="277"/>
      <c r="H4" s="278"/>
      <c r="I4" s="189"/>
      <c r="J4" s="180"/>
    </row>
    <row r="5" spans="1:9" s="151" customFormat="1" ht="19.5" customHeight="1">
      <c r="A5" s="274"/>
      <c r="B5" s="275"/>
      <c r="C5" s="275"/>
      <c r="D5" s="275"/>
      <c r="E5" s="275"/>
      <c r="F5" s="276"/>
      <c r="G5" s="277"/>
      <c r="H5" s="277"/>
      <c r="I5" s="188"/>
    </row>
    <row r="6" spans="1:10" s="151" customFormat="1" ht="19.5" customHeight="1" hidden="1">
      <c r="A6" s="274"/>
      <c r="B6" s="275"/>
      <c r="C6" s="275"/>
      <c r="D6" s="275"/>
      <c r="E6" s="275"/>
      <c r="F6" s="276"/>
      <c r="G6" s="277"/>
      <c r="H6" s="278"/>
      <c r="I6" s="188"/>
      <c r="J6" s="180"/>
    </row>
    <row r="7" spans="1:10" s="151" customFormat="1" ht="19.5" customHeight="1">
      <c r="A7" s="274"/>
      <c r="B7" s="275"/>
      <c r="C7" s="275"/>
      <c r="D7" s="275"/>
      <c r="E7" s="275"/>
      <c r="F7" s="276"/>
      <c r="G7" s="277"/>
      <c r="H7" s="277"/>
      <c r="I7" s="188"/>
      <c r="J7" s="180"/>
    </row>
    <row r="8" spans="1:10" s="151" customFormat="1" ht="19.5" customHeight="1" hidden="1">
      <c r="A8" s="274"/>
      <c r="B8" s="275"/>
      <c r="C8" s="275"/>
      <c r="D8" s="275"/>
      <c r="E8" s="275"/>
      <c r="F8" s="276"/>
      <c r="G8" s="277"/>
      <c r="H8" s="277"/>
      <c r="I8" s="188"/>
      <c r="J8" s="180"/>
    </row>
    <row r="9" spans="1:10" s="151" customFormat="1" ht="19.5" customHeight="1">
      <c r="A9" s="274"/>
      <c r="B9" s="275"/>
      <c r="C9" s="275"/>
      <c r="D9" s="275"/>
      <c r="E9" s="275"/>
      <c r="F9" s="276"/>
      <c r="G9" s="277"/>
      <c r="H9" s="277"/>
      <c r="I9" s="188"/>
      <c r="J9" s="180"/>
    </row>
    <row r="10" spans="1:10" s="151" customFormat="1" ht="19.5" customHeight="1" hidden="1">
      <c r="A10" s="274"/>
      <c r="B10" s="275"/>
      <c r="C10" s="275"/>
      <c r="D10" s="275"/>
      <c r="E10" s="275"/>
      <c r="F10" s="276"/>
      <c r="G10" s="277"/>
      <c r="H10" s="277"/>
      <c r="I10" s="188"/>
      <c r="J10" s="180"/>
    </row>
    <row r="11" spans="1:10" s="151" customFormat="1" ht="19.5" customHeight="1">
      <c r="A11" s="274"/>
      <c r="B11" s="275"/>
      <c r="C11" s="275"/>
      <c r="D11" s="275"/>
      <c r="E11" s="275"/>
      <c r="F11" s="276"/>
      <c r="G11" s="277"/>
      <c r="H11" s="277"/>
      <c r="I11" s="188"/>
      <c r="J11" s="180"/>
    </row>
    <row r="12" spans="1:10" s="151" customFormat="1" ht="19.5" customHeight="1" hidden="1">
      <c r="A12" s="274"/>
      <c r="B12" s="275"/>
      <c r="C12" s="275"/>
      <c r="D12" s="275"/>
      <c r="E12" s="275"/>
      <c r="F12" s="276"/>
      <c r="G12" s="277"/>
      <c r="H12" s="277"/>
      <c r="I12" s="188"/>
      <c r="J12" s="180"/>
    </row>
    <row r="13" spans="1:9" s="151" customFormat="1" ht="19.5" customHeight="1">
      <c r="A13" s="274"/>
      <c r="B13" s="275"/>
      <c r="C13" s="275"/>
      <c r="D13" s="275"/>
      <c r="E13" s="275"/>
      <c r="F13" s="276"/>
      <c r="G13" s="277"/>
      <c r="H13" s="277"/>
      <c r="I13" s="188"/>
    </row>
    <row r="14" spans="1:10" s="151" customFormat="1" ht="19.5" customHeight="1" hidden="1">
      <c r="A14" s="274"/>
      <c r="B14" s="275"/>
      <c r="C14" s="275"/>
      <c r="D14" s="275"/>
      <c r="E14" s="275"/>
      <c r="F14" s="276"/>
      <c r="G14" s="277"/>
      <c r="H14" s="277"/>
      <c r="I14" s="188"/>
      <c r="J14" s="180"/>
    </row>
    <row r="15" spans="1:10" s="151" customFormat="1" ht="19.5" customHeight="1">
      <c r="A15" s="274"/>
      <c r="B15" s="275"/>
      <c r="C15" s="275"/>
      <c r="D15" s="275"/>
      <c r="E15" s="275"/>
      <c r="F15" s="276"/>
      <c r="G15" s="277"/>
      <c r="H15" s="277"/>
      <c r="I15" s="188"/>
      <c r="J15" s="180"/>
    </row>
    <row r="16" spans="1:10" s="151" customFormat="1" ht="19.5" customHeight="1" hidden="1">
      <c r="A16" s="274"/>
      <c r="B16" s="275"/>
      <c r="C16" s="275"/>
      <c r="D16" s="275"/>
      <c r="E16" s="275"/>
      <c r="F16" s="276"/>
      <c r="G16" s="277"/>
      <c r="H16" s="277"/>
      <c r="I16" s="188"/>
      <c r="J16" s="180"/>
    </row>
    <row r="17" spans="1:10" s="151" customFormat="1" ht="19.5" customHeight="1">
      <c r="A17" s="274"/>
      <c r="B17" s="275"/>
      <c r="C17" s="275"/>
      <c r="D17" s="275"/>
      <c r="E17" s="275"/>
      <c r="F17" s="276"/>
      <c r="G17" s="277"/>
      <c r="H17" s="277"/>
      <c r="I17" s="188"/>
      <c r="J17" s="180"/>
    </row>
    <row r="18" spans="1:10" s="151" customFormat="1" ht="19.5" customHeight="1" hidden="1">
      <c r="A18" s="274"/>
      <c r="B18" s="275"/>
      <c r="C18" s="275"/>
      <c r="D18" s="275"/>
      <c r="E18" s="275"/>
      <c r="F18" s="276"/>
      <c r="G18" s="277"/>
      <c r="H18" s="277"/>
      <c r="I18" s="188"/>
      <c r="J18" s="180"/>
    </row>
    <row r="19" spans="1:10" s="151" customFormat="1" ht="19.5" customHeight="1">
      <c r="A19" s="274"/>
      <c r="B19" s="275"/>
      <c r="C19" s="275"/>
      <c r="D19" s="275"/>
      <c r="E19" s="275"/>
      <c r="F19" s="276"/>
      <c r="G19" s="277"/>
      <c r="H19" s="277"/>
      <c r="I19" s="188"/>
      <c r="J19" s="180"/>
    </row>
    <row r="20" spans="1:10" s="151" customFormat="1" ht="19.5" customHeight="1" hidden="1">
      <c r="A20" s="274"/>
      <c r="B20" s="275"/>
      <c r="C20" s="275"/>
      <c r="D20" s="275"/>
      <c r="E20" s="275"/>
      <c r="F20" s="276"/>
      <c r="G20" s="277"/>
      <c r="H20" s="277"/>
      <c r="I20" s="188"/>
      <c r="J20" s="180"/>
    </row>
    <row r="21" spans="1:10" s="151" customFormat="1" ht="19.5" customHeight="1">
      <c r="A21" s="274"/>
      <c r="B21" s="275"/>
      <c r="C21" s="275"/>
      <c r="D21" s="275"/>
      <c r="E21" s="275"/>
      <c r="F21" s="276"/>
      <c r="G21" s="277"/>
      <c r="H21" s="277"/>
      <c r="I21" s="188"/>
      <c r="J21" s="180"/>
    </row>
    <row r="22" spans="1:10" s="151" customFormat="1" ht="19.5" customHeight="1" hidden="1">
      <c r="A22" s="274"/>
      <c r="B22" s="275"/>
      <c r="C22" s="275"/>
      <c r="D22" s="275"/>
      <c r="E22" s="275"/>
      <c r="F22" s="276"/>
      <c r="G22" s="277"/>
      <c r="H22" s="277"/>
      <c r="I22" s="188"/>
      <c r="J22" s="180"/>
    </row>
    <row r="23" spans="1:10" s="151" customFormat="1" ht="19.5" customHeight="1">
      <c r="A23" s="274"/>
      <c r="B23" s="275"/>
      <c r="C23" s="275"/>
      <c r="D23" s="275"/>
      <c r="E23" s="275"/>
      <c r="F23" s="276"/>
      <c r="G23" s="277"/>
      <c r="H23" s="277"/>
      <c r="I23" s="188"/>
      <c r="J23" s="180"/>
    </row>
    <row r="24" spans="1:10" s="151" customFormat="1" ht="19.5" customHeight="1" hidden="1">
      <c r="A24" s="274"/>
      <c r="B24" s="275"/>
      <c r="C24" s="275"/>
      <c r="D24" s="275"/>
      <c r="E24" s="275"/>
      <c r="F24" s="276"/>
      <c r="G24" s="277"/>
      <c r="H24" s="277"/>
      <c r="I24" s="188"/>
      <c r="J24" s="180"/>
    </row>
    <row r="25" spans="1:10" s="151" customFormat="1" ht="20.25" customHeight="1">
      <c r="A25" s="274"/>
      <c r="B25" s="275"/>
      <c r="C25" s="275"/>
      <c r="D25" s="275"/>
      <c r="E25" s="275"/>
      <c r="F25" s="276"/>
      <c r="G25" s="277"/>
      <c r="H25" s="277"/>
      <c r="I25" s="188"/>
      <c r="J25" s="180"/>
    </row>
    <row r="26" spans="1:10" s="151" customFormat="1" ht="19.5" customHeight="1" hidden="1">
      <c r="A26" s="274"/>
      <c r="B26" s="275"/>
      <c r="C26" s="275"/>
      <c r="D26" s="275"/>
      <c r="E26" s="275"/>
      <c r="F26" s="276"/>
      <c r="G26" s="277"/>
      <c r="H26" s="277"/>
      <c r="I26" s="188"/>
      <c r="J26" s="180"/>
    </row>
    <row r="27" spans="1:10" s="151" customFormat="1" ht="19.5" customHeight="1">
      <c r="A27" s="274"/>
      <c r="B27" s="275"/>
      <c r="C27" s="275"/>
      <c r="D27" s="275"/>
      <c r="E27" s="275"/>
      <c r="F27" s="276"/>
      <c r="G27" s="277"/>
      <c r="H27" s="277"/>
      <c r="I27" s="188"/>
      <c r="J27" s="180"/>
    </row>
    <row r="28" spans="1:9" s="151" customFormat="1" ht="19.5" customHeight="1" hidden="1">
      <c r="A28" s="274"/>
      <c r="B28" s="275"/>
      <c r="C28" s="275"/>
      <c r="D28" s="275"/>
      <c r="E28" s="275"/>
      <c r="F28" s="276"/>
      <c r="G28" s="277"/>
      <c r="H28" s="277"/>
      <c r="I28" s="188"/>
    </row>
    <row r="29" spans="1:10" s="151" customFormat="1" ht="19.5" customHeight="1">
      <c r="A29" s="274"/>
      <c r="B29" s="275"/>
      <c r="C29" s="275"/>
      <c r="D29" s="275"/>
      <c r="E29" s="275"/>
      <c r="F29" s="276"/>
      <c r="G29" s="277"/>
      <c r="H29" s="277"/>
      <c r="I29" s="188"/>
      <c r="J29" s="180"/>
    </row>
    <row r="30" spans="1:9" s="151" customFormat="1" ht="19.5" customHeight="1" hidden="1">
      <c r="A30" s="274"/>
      <c r="B30" s="275"/>
      <c r="C30" s="275"/>
      <c r="D30" s="275"/>
      <c r="E30" s="275"/>
      <c r="F30" s="276"/>
      <c r="G30" s="277"/>
      <c r="H30" s="277"/>
      <c r="I30" s="188"/>
    </row>
    <row r="31" spans="1:10" s="151" customFormat="1" ht="19.5" customHeight="1">
      <c r="A31" s="274"/>
      <c r="B31" s="275"/>
      <c r="C31" s="275"/>
      <c r="D31" s="275"/>
      <c r="E31" s="275"/>
      <c r="F31" s="276"/>
      <c r="G31" s="277"/>
      <c r="H31" s="277"/>
      <c r="I31" s="188"/>
      <c r="J31" s="180"/>
    </row>
    <row r="32" spans="1:9" s="151" customFormat="1" ht="19.5" customHeight="1" hidden="1">
      <c r="A32" s="274"/>
      <c r="B32" s="275"/>
      <c r="C32" s="275"/>
      <c r="D32" s="275"/>
      <c r="E32" s="275"/>
      <c r="F32" s="276"/>
      <c r="G32" s="277"/>
      <c r="H32" s="277"/>
      <c r="I32" s="188"/>
    </row>
    <row r="33" spans="1:9" s="151" customFormat="1" ht="19.5" customHeight="1">
      <c r="A33" s="274"/>
      <c r="B33" s="275"/>
      <c r="C33" s="275"/>
      <c r="D33" s="275"/>
      <c r="E33" s="275"/>
      <c r="F33" s="276"/>
      <c r="G33" s="277"/>
      <c r="H33" s="277"/>
      <c r="I33" s="188"/>
    </row>
    <row r="34" spans="1:9" s="151" customFormat="1" ht="19.5" customHeight="1" hidden="1">
      <c r="A34" s="274"/>
      <c r="B34" s="275"/>
      <c r="C34" s="275"/>
      <c r="D34" s="275"/>
      <c r="E34" s="275"/>
      <c r="F34" s="276"/>
      <c r="G34" s="277"/>
      <c r="H34" s="277"/>
      <c r="I34" s="188"/>
    </row>
    <row r="35" spans="1:9" s="151" customFormat="1" ht="19.5" customHeight="1">
      <c r="A35" s="274"/>
      <c r="B35" s="275"/>
      <c r="C35" s="275"/>
      <c r="D35" s="275"/>
      <c r="E35" s="275"/>
      <c r="F35" s="276"/>
      <c r="G35" s="277"/>
      <c r="H35" s="277"/>
      <c r="I35" s="188"/>
    </row>
    <row r="36" spans="1:9" s="151" customFormat="1" ht="19.5" customHeight="1" hidden="1">
      <c r="A36" s="274"/>
      <c r="B36" s="275"/>
      <c r="C36" s="275"/>
      <c r="D36" s="275"/>
      <c r="E36" s="275"/>
      <c r="F36" s="276"/>
      <c r="G36" s="277"/>
      <c r="H36" s="277"/>
      <c r="I36" s="188"/>
    </row>
    <row r="37" spans="1:9" s="151" customFormat="1" ht="19.5" customHeight="1">
      <c r="A37" s="274"/>
      <c r="B37" s="275"/>
      <c r="C37" s="275"/>
      <c r="D37" s="275"/>
      <c r="E37" s="275"/>
      <c r="F37" s="276"/>
      <c r="G37" s="277"/>
      <c r="H37" s="277"/>
      <c r="I37" s="188"/>
    </row>
    <row r="38" spans="1:9" s="151" customFormat="1" ht="19.5" customHeight="1" hidden="1">
      <c r="A38" s="274"/>
      <c r="B38" s="275"/>
      <c r="C38" s="275"/>
      <c r="D38" s="275"/>
      <c r="E38" s="275"/>
      <c r="F38" s="276"/>
      <c r="G38" s="277"/>
      <c r="H38" s="277"/>
      <c r="I38" s="188"/>
    </row>
    <row r="39" spans="1:9" s="151" customFormat="1" ht="19.5" customHeight="1">
      <c r="A39" s="274"/>
      <c r="B39" s="275"/>
      <c r="C39" s="275"/>
      <c r="D39" s="275"/>
      <c r="E39" s="275"/>
      <c r="F39" s="276"/>
      <c r="G39" s="277"/>
      <c r="H39" s="277"/>
      <c r="I39" s="188"/>
    </row>
    <row r="40" spans="1:9" s="151" customFormat="1" ht="19.5" customHeight="1" hidden="1">
      <c r="A40" s="274"/>
      <c r="B40" s="275"/>
      <c r="C40" s="275"/>
      <c r="D40" s="275"/>
      <c r="E40" s="275"/>
      <c r="F40" s="276"/>
      <c r="G40" s="277"/>
      <c r="H40" s="277"/>
      <c r="I40" s="188"/>
    </row>
    <row r="41" spans="1:9" s="151" customFormat="1" ht="19.5" customHeight="1">
      <c r="A41" s="274"/>
      <c r="B41" s="275"/>
      <c r="C41" s="275"/>
      <c r="D41" s="275"/>
      <c r="E41" s="275"/>
      <c r="F41" s="276"/>
      <c r="G41" s="277"/>
      <c r="H41" s="277"/>
      <c r="I41" s="188"/>
    </row>
    <row r="42" spans="1:9" s="151" customFormat="1" ht="19.5" customHeight="1" hidden="1">
      <c r="A42" s="274"/>
      <c r="B42" s="275"/>
      <c r="C42" s="275"/>
      <c r="D42" s="275"/>
      <c r="E42" s="275"/>
      <c r="F42" s="276"/>
      <c r="G42" s="277"/>
      <c r="H42" s="277"/>
      <c r="I42" s="188"/>
    </row>
    <row r="43" spans="1:9" s="151" customFormat="1" ht="19.5" customHeight="1">
      <c r="A43" s="274"/>
      <c r="B43" s="275"/>
      <c r="C43" s="275"/>
      <c r="D43" s="275"/>
      <c r="E43" s="275"/>
      <c r="F43" s="276"/>
      <c r="G43" s="277"/>
      <c r="H43" s="277"/>
      <c r="I43" s="188"/>
    </row>
    <row r="44" spans="1:9" s="151" customFormat="1" ht="19.5" customHeight="1" hidden="1">
      <c r="A44" s="274"/>
      <c r="B44" s="275"/>
      <c r="C44" s="275"/>
      <c r="D44" s="275"/>
      <c r="E44" s="275"/>
      <c r="F44" s="276"/>
      <c r="G44" s="277"/>
      <c r="H44" s="277"/>
      <c r="I44" s="188"/>
    </row>
    <row r="45" spans="1:9" s="151" customFormat="1" ht="19.5" customHeight="1">
      <c r="A45" s="274"/>
      <c r="B45" s="275"/>
      <c r="C45" s="275"/>
      <c r="D45" s="275"/>
      <c r="E45" s="275"/>
      <c r="F45" s="276"/>
      <c r="G45" s="277"/>
      <c r="H45" s="277"/>
      <c r="I45" s="188"/>
    </row>
    <row r="46" spans="1:9" s="151" customFormat="1" ht="19.5" customHeight="1" hidden="1">
      <c r="A46" s="274"/>
      <c r="B46" s="275"/>
      <c r="C46" s="275"/>
      <c r="D46" s="275"/>
      <c r="E46" s="275"/>
      <c r="F46" s="276"/>
      <c r="G46" s="277"/>
      <c r="H46" s="277"/>
      <c r="I46" s="188"/>
    </row>
    <row r="47" spans="1:9" s="151" customFormat="1" ht="19.5" customHeight="1">
      <c r="A47" s="274"/>
      <c r="B47" s="275"/>
      <c r="C47" s="275"/>
      <c r="D47" s="275"/>
      <c r="E47" s="275"/>
      <c r="F47" s="276"/>
      <c r="G47" s="277"/>
      <c r="H47" s="277"/>
      <c r="I47" s="188"/>
    </row>
    <row r="48" spans="1:9" s="151" customFormat="1" ht="19.5" customHeight="1" hidden="1">
      <c r="A48" s="274"/>
      <c r="B48" s="275"/>
      <c r="C48" s="275"/>
      <c r="D48" s="275"/>
      <c r="E48" s="275"/>
      <c r="F48" s="276"/>
      <c r="G48" s="277"/>
      <c r="H48" s="277"/>
      <c r="I48" s="188"/>
    </row>
    <row r="49" spans="1:9" s="151" customFormat="1" ht="19.5" customHeight="1">
      <c r="A49" s="274"/>
      <c r="B49" s="275"/>
      <c r="C49" s="275"/>
      <c r="D49" s="275"/>
      <c r="E49" s="275"/>
      <c r="F49" s="276"/>
      <c r="G49" s="277"/>
      <c r="H49" s="277"/>
      <c r="I49" s="188"/>
    </row>
    <row r="50" spans="1:9" s="151" customFormat="1" ht="19.5" customHeight="1" hidden="1">
      <c r="A50" s="274"/>
      <c r="B50" s="275"/>
      <c r="C50" s="275"/>
      <c r="D50" s="275"/>
      <c r="E50" s="275"/>
      <c r="F50" s="276"/>
      <c r="G50" s="277"/>
      <c r="H50" s="277"/>
      <c r="I50" s="188"/>
    </row>
    <row r="51" spans="1:9" s="151" customFormat="1" ht="19.5" customHeight="1">
      <c r="A51" s="274"/>
      <c r="B51" s="275"/>
      <c r="C51" s="275"/>
      <c r="D51" s="275"/>
      <c r="E51" s="275"/>
      <c r="F51" s="276"/>
      <c r="G51" s="277"/>
      <c r="H51" s="277"/>
      <c r="I51" s="188"/>
    </row>
    <row r="52" spans="1:9" s="151" customFormat="1" ht="19.5" customHeight="1" hidden="1">
      <c r="A52" s="274"/>
      <c r="B52" s="275"/>
      <c r="C52" s="275"/>
      <c r="D52" s="275"/>
      <c r="E52" s="275"/>
      <c r="F52" s="276"/>
      <c r="G52" s="277"/>
      <c r="H52" s="277"/>
      <c r="I52" s="188"/>
    </row>
    <row r="53" spans="1:9" s="151" customFormat="1" ht="19.5" customHeight="1">
      <c r="A53" s="274"/>
      <c r="B53" s="275"/>
      <c r="C53" s="275"/>
      <c r="D53" s="275"/>
      <c r="E53" s="275"/>
      <c r="F53" s="276"/>
      <c r="G53" s="277"/>
      <c r="H53" s="277"/>
      <c r="I53" s="188"/>
    </row>
    <row r="54" spans="1:9" s="151" customFormat="1" ht="19.5" customHeight="1" hidden="1">
      <c r="A54" s="274"/>
      <c r="B54" s="275"/>
      <c r="C54" s="275"/>
      <c r="D54" s="275"/>
      <c r="E54" s="275"/>
      <c r="F54" s="276"/>
      <c r="G54" s="277"/>
      <c r="H54" s="277"/>
      <c r="I54" s="188"/>
    </row>
    <row r="55" spans="1:9" s="151" customFormat="1" ht="19.5" customHeight="1">
      <c r="A55" s="274"/>
      <c r="B55" s="275"/>
      <c r="C55" s="275"/>
      <c r="D55" s="275"/>
      <c r="E55" s="275"/>
      <c r="F55" s="276"/>
      <c r="G55" s="277"/>
      <c r="H55" s="277"/>
      <c r="I55" s="188"/>
    </row>
    <row r="56" spans="1:9" s="151" customFormat="1" ht="19.5" customHeight="1" hidden="1">
      <c r="A56" s="274"/>
      <c r="B56" s="275"/>
      <c r="C56" s="275"/>
      <c r="D56" s="275"/>
      <c r="E56" s="275"/>
      <c r="F56" s="276"/>
      <c r="G56" s="277"/>
      <c r="H56" s="277"/>
      <c r="I56" s="188"/>
    </row>
    <row r="57" spans="1:9" s="151" customFormat="1" ht="19.5" customHeight="1">
      <c r="A57" s="274"/>
      <c r="B57" s="275"/>
      <c r="C57" s="275"/>
      <c r="D57" s="275"/>
      <c r="E57" s="275"/>
      <c r="F57" s="276"/>
      <c r="G57" s="277"/>
      <c r="H57" s="277"/>
      <c r="I57" s="188"/>
    </row>
    <row r="58" spans="1:9" s="151" customFormat="1" ht="19.5" customHeight="1" hidden="1">
      <c r="A58" s="274"/>
      <c r="B58" s="275"/>
      <c r="C58" s="275"/>
      <c r="D58" s="275"/>
      <c r="E58" s="275"/>
      <c r="F58" s="276"/>
      <c r="G58" s="277"/>
      <c r="H58" s="277"/>
      <c r="I58" s="188"/>
    </row>
    <row r="59" spans="1:9" s="151" customFormat="1" ht="19.5" customHeight="1">
      <c r="A59" s="274"/>
      <c r="B59" s="275"/>
      <c r="C59" s="275"/>
      <c r="D59" s="275"/>
      <c r="E59" s="275"/>
      <c r="F59" s="276"/>
      <c r="G59" s="277"/>
      <c r="H59" s="277"/>
      <c r="I59" s="188"/>
    </row>
    <row r="60" spans="1:9" s="151" customFormat="1" ht="19.5" customHeight="1" hidden="1">
      <c r="A60" s="274"/>
      <c r="B60" s="275"/>
      <c r="C60" s="275"/>
      <c r="D60" s="275"/>
      <c r="E60" s="275"/>
      <c r="F60" s="276"/>
      <c r="G60" s="277"/>
      <c r="H60" s="277"/>
      <c r="I60" s="188"/>
    </row>
    <row r="61" spans="1:9" s="151" customFormat="1" ht="19.5" customHeight="1">
      <c r="A61" s="274"/>
      <c r="B61" s="275"/>
      <c r="C61" s="275"/>
      <c r="D61" s="275"/>
      <c r="E61" s="275"/>
      <c r="F61" s="276"/>
      <c r="G61" s="277"/>
      <c r="H61" s="277"/>
      <c r="I61" s="188"/>
    </row>
    <row r="62" spans="1:9" s="151" customFormat="1" ht="19.5" customHeight="1" hidden="1">
      <c r="A62" s="274"/>
      <c r="B62" s="275"/>
      <c r="C62" s="275"/>
      <c r="D62" s="275"/>
      <c r="E62" s="275"/>
      <c r="F62" s="276"/>
      <c r="G62" s="277"/>
      <c r="H62" s="277"/>
      <c r="I62" s="188"/>
    </row>
    <row r="63" spans="1:9" s="151" customFormat="1" ht="19.5" customHeight="1">
      <c r="A63" s="274"/>
      <c r="B63" s="275"/>
      <c r="C63" s="275"/>
      <c r="D63" s="275"/>
      <c r="E63" s="275"/>
      <c r="F63" s="276"/>
      <c r="G63" s="277"/>
      <c r="H63" s="277"/>
      <c r="I63" s="188"/>
    </row>
    <row r="64" spans="1:9" s="151" customFormat="1" ht="19.5" customHeight="1" hidden="1">
      <c r="A64" s="274"/>
      <c r="B64" s="275"/>
      <c r="C64" s="275"/>
      <c r="D64" s="275"/>
      <c r="E64" s="275"/>
      <c r="F64" s="276"/>
      <c r="G64" s="277"/>
      <c r="H64" s="277"/>
      <c r="I64" s="188"/>
    </row>
    <row r="65" spans="1:9" s="151" customFormat="1" ht="19.5" customHeight="1">
      <c r="A65" s="274"/>
      <c r="B65" s="275"/>
      <c r="C65" s="275"/>
      <c r="D65" s="275"/>
      <c r="E65" s="275"/>
      <c r="F65" s="276"/>
      <c r="G65" s="277"/>
      <c r="H65" s="277"/>
      <c r="I65" s="188"/>
    </row>
    <row r="66" spans="1:9" s="151" customFormat="1" ht="19.5" customHeight="1" hidden="1">
      <c r="A66" s="274"/>
      <c r="B66" s="275"/>
      <c r="C66" s="275"/>
      <c r="D66" s="275"/>
      <c r="E66" s="275"/>
      <c r="F66" s="276"/>
      <c r="G66" s="277"/>
      <c r="H66" s="277"/>
      <c r="I66" s="188"/>
    </row>
    <row r="67" spans="1:9" s="151" customFormat="1" ht="19.5" customHeight="1">
      <c r="A67" s="274"/>
      <c r="B67" s="275"/>
      <c r="C67" s="275"/>
      <c r="D67" s="275"/>
      <c r="E67" s="275"/>
      <c r="F67" s="276"/>
      <c r="G67" s="277"/>
      <c r="H67" s="277"/>
      <c r="I67" s="188"/>
    </row>
    <row r="68" spans="1:9" s="151" customFormat="1" ht="19.5" customHeight="1" hidden="1">
      <c r="A68" s="274"/>
      <c r="B68" s="275"/>
      <c r="C68" s="275"/>
      <c r="D68" s="275"/>
      <c r="E68" s="275"/>
      <c r="F68" s="276"/>
      <c r="G68" s="277"/>
      <c r="H68" s="277"/>
      <c r="I68" s="188"/>
    </row>
    <row r="69" spans="1:9" s="151" customFormat="1" ht="19.5" customHeight="1">
      <c r="A69" s="274"/>
      <c r="B69" s="275"/>
      <c r="C69" s="275"/>
      <c r="D69" s="275"/>
      <c r="E69" s="275"/>
      <c r="F69" s="276"/>
      <c r="G69" s="277"/>
      <c r="H69" s="277"/>
      <c r="I69" s="188"/>
    </row>
    <row r="70" spans="1:9" s="151" customFormat="1" ht="19.5" customHeight="1" hidden="1">
      <c r="A70" s="274"/>
      <c r="B70" s="275"/>
      <c r="C70" s="275"/>
      <c r="D70" s="275"/>
      <c r="E70" s="275"/>
      <c r="F70" s="276"/>
      <c r="G70" s="277"/>
      <c r="H70" s="277"/>
      <c r="I70" s="188"/>
    </row>
    <row r="71" spans="1:9" s="151" customFormat="1" ht="19.5" customHeight="1">
      <c r="A71" s="274"/>
      <c r="B71" s="275"/>
      <c r="C71" s="275"/>
      <c r="D71" s="275"/>
      <c r="E71" s="275"/>
      <c r="F71" s="276"/>
      <c r="G71" s="277"/>
      <c r="H71" s="277"/>
      <c r="I71" s="188"/>
    </row>
    <row r="72" spans="1:9" s="151" customFormat="1" ht="19.5" customHeight="1" hidden="1">
      <c r="A72" s="274"/>
      <c r="B72" s="275"/>
      <c r="C72" s="275"/>
      <c r="D72" s="275"/>
      <c r="E72" s="275"/>
      <c r="F72" s="276"/>
      <c r="G72" s="277"/>
      <c r="H72" s="277"/>
      <c r="I72" s="188"/>
    </row>
    <row r="73" spans="1:9" s="151" customFormat="1" ht="19.5" customHeight="1">
      <c r="A73" s="274"/>
      <c r="B73" s="275"/>
      <c r="C73" s="275"/>
      <c r="D73" s="275"/>
      <c r="E73" s="275"/>
      <c r="F73" s="276"/>
      <c r="G73" s="277"/>
      <c r="H73" s="277"/>
      <c r="I73" s="188"/>
    </row>
    <row r="74" spans="1:9" s="151" customFormat="1" ht="19.5" customHeight="1" hidden="1">
      <c r="A74" s="274"/>
      <c r="B74" s="275"/>
      <c r="C74" s="275"/>
      <c r="D74" s="275"/>
      <c r="E74" s="275"/>
      <c r="F74" s="276"/>
      <c r="G74" s="277"/>
      <c r="H74" s="277"/>
      <c r="I74" s="188"/>
    </row>
    <row r="75" spans="1:9" s="151" customFormat="1" ht="19.5" customHeight="1">
      <c r="A75" s="274"/>
      <c r="B75" s="275"/>
      <c r="C75" s="275"/>
      <c r="D75" s="275"/>
      <c r="E75" s="275"/>
      <c r="F75" s="276"/>
      <c r="G75" s="277"/>
      <c r="H75" s="277"/>
      <c r="I75" s="188"/>
    </row>
    <row r="76" spans="1:9" s="151" customFormat="1" ht="19.5" customHeight="1" hidden="1">
      <c r="A76" s="274"/>
      <c r="B76" s="275"/>
      <c r="C76" s="275"/>
      <c r="D76" s="275"/>
      <c r="E76" s="275"/>
      <c r="F76" s="276"/>
      <c r="G76" s="277"/>
      <c r="H76" s="277"/>
      <c r="I76" s="188"/>
    </row>
    <row r="77" spans="1:9" s="151" customFormat="1" ht="19.5" customHeight="1">
      <c r="A77" s="274"/>
      <c r="B77" s="275"/>
      <c r="C77" s="275"/>
      <c r="D77" s="275"/>
      <c r="E77" s="275"/>
      <c r="F77" s="276"/>
      <c r="G77" s="277"/>
      <c r="H77" s="277"/>
      <c r="I77" s="188"/>
    </row>
    <row r="78" spans="1:9" s="151" customFormat="1" ht="19.5" customHeight="1" hidden="1">
      <c r="A78" s="274"/>
      <c r="B78" s="275"/>
      <c r="C78" s="275"/>
      <c r="D78" s="275"/>
      <c r="E78" s="275"/>
      <c r="F78" s="276"/>
      <c r="G78" s="277"/>
      <c r="H78" s="277"/>
      <c r="I78" s="188"/>
    </row>
    <row r="79" spans="1:9" s="151" customFormat="1" ht="19.5" customHeight="1">
      <c r="A79" s="274"/>
      <c r="B79" s="275"/>
      <c r="C79" s="275"/>
      <c r="D79" s="275"/>
      <c r="E79" s="275"/>
      <c r="F79" s="276"/>
      <c r="G79" s="277"/>
      <c r="H79" s="277"/>
      <c r="I79" s="188"/>
    </row>
    <row r="80" spans="1:9" s="151" customFormat="1" ht="19.5" customHeight="1" hidden="1">
      <c r="A80" s="274"/>
      <c r="B80" s="275"/>
      <c r="C80" s="275"/>
      <c r="D80" s="275"/>
      <c r="E80" s="275"/>
      <c r="F80" s="276"/>
      <c r="G80" s="277"/>
      <c r="H80" s="277"/>
      <c r="I80" s="188"/>
    </row>
    <row r="81" spans="1:9" s="151" customFormat="1" ht="19.5" customHeight="1">
      <c r="A81" s="274"/>
      <c r="B81" s="275"/>
      <c r="C81" s="275"/>
      <c r="D81" s="275"/>
      <c r="E81" s="275"/>
      <c r="F81" s="276"/>
      <c r="G81" s="277"/>
      <c r="H81" s="277"/>
      <c r="I81" s="188"/>
    </row>
    <row r="82" spans="1:9" s="151" customFormat="1" ht="19.5" customHeight="1" hidden="1">
      <c r="A82" s="192" t="e">
        <f>IF(#REF!&gt;0,RANK(#REF!,#REF!),"")</f>
        <v>#REF!</v>
      </c>
      <c r="B82" s="193">
        <f>ListaL!B82</f>
        <v>0</v>
      </c>
      <c r="C82" s="193">
        <f>ListaL!C82</f>
        <v>0</v>
      </c>
      <c r="D82" s="193">
        <f>ListaL!D82</f>
        <v>0</v>
      </c>
      <c r="E82" s="193">
        <f>ListaL!E82</f>
        <v>0</v>
      </c>
      <c r="F82" s="194"/>
      <c r="G82" s="180"/>
      <c r="H82" s="180"/>
      <c r="I82" s="189"/>
    </row>
  </sheetData>
  <mergeCells count="1">
    <mergeCell ref="A1:F1"/>
  </mergeCells>
  <conditionalFormatting sqref="A1:F65536 I1:IV65536 G3:H65536">
    <cfRule type="cellIs" priority="1" dxfId="4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Footer>&amp;C&amp;D, &amp;T
Strona &amp;P z &amp;N&amp;R_________________________
  Sędzia Główny           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82"/>
  <sheetViews>
    <sheetView workbookViewId="0" topLeftCell="A1">
      <selection activeCell="A5" sqref="A5"/>
    </sheetView>
  </sheetViews>
  <sheetFormatPr defaultColWidth="9.140625" defaultRowHeight="36" customHeight="1"/>
  <cols>
    <col min="1" max="1" width="10.7109375" style="196" customWidth="1"/>
    <col min="2" max="2" width="28.140625" style="149" customWidth="1"/>
    <col min="3" max="3" width="17.140625" style="149" customWidth="1"/>
    <col min="4" max="4" width="16.57421875" style="149" customWidth="1"/>
    <col min="5" max="5" width="15.28125" style="149" customWidth="1"/>
    <col min="6" max="6" width="11.57421875" style="195" customWidth="1"/>
    <col min="7" max="7" width="10.140625" style="182" customWidth="1"/>
    <col min="8" max="8" width="9.57421875" style="182" customWidth="1"/>
    <col min="9" max="9" width="17.8515625" style="191" customWidth="1"/>
    <col min="10" max="16384" width="8.7109375" style="149" customWidth="1"/>
  </cols>
  <sheetData>
    <row r="1" spans="1:8" ht="36" customHeight="1" thickBot="1">
      <c r="A1" s="367" t="s">
        <v>49</v>
      </c>
      <c r="B1" s="368"/>
      <c r="C1" s="368"/>
      <c r="D1" s="368"/>
      <c r="E1" s="368"/>
      <c r="F1" s="369"/>
      <c r="G1" s="282" t="s">
        <v>125</v>
      </c>
      <c r="H1" s="282" t="s">
        <v>125</v>
      </c>
    </row>
    <row r="2" spans="1:10" s="151" customFormat="1" ht="27" customHeight="1" thickBot="1" thickTop="1">
      <c r="A2" s="279" t="s">
        <v>28</v>
      </c>
      <c r="B2" s="280" t="s">
        <v>24</v>
      </c>
      <c r="C2" s="280" t="s">
        <v>23</v>
      </c>
      <c r="D2" s="280" t="s">
        <v>17</v>
      </c>
      <c r="E2" s="280" t="s">
        <v>21</v>
      </c>
      <c r="F2" s="281" t="s">
        <v>107</v>
      </c>
      <c r="G2" s="280" t="str">
        <f>Organizatorzy!$F$3</f>
        <v>C</v>
      </c>
      <c r="H2" s="280" t="str">
        <f>Organizatorzy!$F$4</f>
        <v>E</v>
      </c>
      <c r="I2" s="189"/>
      <c r="J2" s="180"/>
    </row>
    <row r="3" spans="1:10" s="151" customFormat="1" ht="19.5" customHeight="1" thickTop="1">
      <c r="A3" s="274"/>
      <c r="B3" s="275"/>
      <c r="C3" s="275"/>
      <c r="D3" s="275"/>
      <c r="E3" s="275"/>
      <c r="F3" s="276"/>
      <c r="G3" s="283"/>
      <c r="H3" s="283"/>
      <c r="I3" s="188"/>
      <c r="J3" s="180"/>
    </row>
    <row r="4" spans="1:10" s="151" customFormat="1" ht="19.5" customHeight="1" hidden="1">
      <c r="A4" s="274"/>
      <c r="B4" s="275"/>
      <c r="C4" s="275"/>
      <c r="D4" s="275"/>
      <c r="E4" s="275"/>
      <c r="F4" s="276"/>
      <c r="G4" s="277"/>
      <c r="H4" s="278"/>
      <c r="I4" s="189"/>
      <c r="J4" s="180"/>
    </row>
    <row r="5" spans="1:10" s="151" customFormat="1" ht="19.5" customHeight="1">
      <c r="A5" s="274"/>
      <c r="B5" s="275"/>
      <c r="C5" s="275"/>
      <c r="D5" s="275"/>
      <c r="E5" s="275"/>
      <c r="F5" s="276"/>
      <c r="G5" s="277"/>
      <c r="H5" s="277"/>
      <c r="I5" s="188"/>
      <c r="J5" s="180"/>
    </row>
    <row r="6" spans="1:10" s="151" customFormat="1" ht="19.5" customHeight="1" hidden="1">
      <c r="A6" s="274"/>
      <c r="B6" s="275"/>
      <c r="C6" s="275"/>
      <c r="D6" s="275"/>
      <c r="E6" s="275"/>
      <c r="F6" s="276"/>
      <c r="G6" s="277"/>
      <c r="H6" s="278"/>
      <c r="I6" s="188"/>
      <c r="J6" s="180"/>
    </row>
    <row r="7" spans="1:10" s="151" customFormat="1" ht="20.25" customHeight="1">
      <c r="A7" s="274"/>
      <c r="B7" s="275"/>
      <c r="C7" s="275"/>
      <c r="D7" s="275"/>
      <c r="E7" s="275"/>
      <c r="F7" s="276"/>
      <c r="G7" s="277"/>
      <c r="H7" s="277"/>
      <c r="I7" s="188"/>
      <c r="J7" s="180"/>
    </row>
    <row r="8" spans="1:10" s="151" customFormat="1" ht="19.5" customHeight="1" hidden="1">
      <c r="A8" s="274"/>
      <c r="B8" s="275"/>
      <c r="C8" s="275"/>
      <c r="D8" s="275"/>
      <c r="E8" s="275"/>
      <c r="F8" s="276"/>
      <c r="G8" s="277"/>
      <c r="H8" s="277"/>
      <c r="I8" s="188"/>
      <c r="J8" s="180"/>
    </row>
    <row r="9" spans="1:10" s="151" customFormat="1" ht="19.5" customHeight="1">
      <c r="A9" s="274"/>
      <c r="B9" s="275"/>
      <c r="C9" s="275"/>
      <c r="D9" s="275"/>
      <c r="E9" s="275"/>
      <c r="F9" s="276"/>
      <c r="G9" s="277"/>
      <c r="H9" s="277"/>
      <c r="I9" s="188"/>
      <c r="J9" s="180"/>
    </row>
    <row r="10" spans="1:10" s="151" customFormat="1" ht="19.5" customHeight="1" hidden="1">
      <c r="A10" s="274"/>
      <c r="B10" s="275"/>
      <c r="C10" s="275"/>
      <c r="D10" s="275"/>
      <c r="E10" s="275"/>
      <c r="F10" s="276"/>
      <c r="G10" s="277"/>
      <c r="H10" s="277"/>
      <c r="I10" s="188"/>
      <c r="J10" s="180"/>
    </row>
    <row r="11" spans="1:10" s="151" customFormat="1" ht="19.5" customHeight="1">
      <c r="A11" s="274"/>
      <c r="B11" s="275"/>
      <c r="C11" s="275"/>
      <c r="D11" s="275"/>
      <c r="E11" s="275"/>
      <c r="F11" s="276"/>
      <c r="G11" s="277"/>
      <c r="H11" s="277"/>
      <c r="I11" s="188"/>
      <c r="J11" s="180"/>
    </row>
    <row r="12" spans="1:10" s="151" customFormat="1" ht="19.5" customHeight="1" hidden="1">
      <c r="A12" s="274"/>
      <c r="B12" s="275"/>
      <c r="C12" s="275"/>
      <c r="D12" s="275"/>
      <c r="E12" s="275"/>
      <c r="F12" s="276"/>
      <c r="G12" s="277"/>
      <c r="H12" s="277"/>
      <c r="I12" s="188"/>
      <c r="J12" s="180"/>
    </row>
    <row r="13" spans="1:10" s="151" customFormat="1" ht="19.5" customHeight="1">
      <c r="A13" s="274"/>
      <c r="B13" s="275"/>
      <c r="C13" s="275"/>
      <c r="D13" s="275"/>
      <c r="E13" s="275"/>
      <c r="F13" s="276"/>
      <c r="G13" s="277"/>
      <c r="H13" s="277"/>
      <c r="I13" s="188"/>
      <c r="J13" s="180"/>
    </row>
    <row r="14" spans="1:10" s="151" customFormat="1" ht="19.5" customHeight="1" hidden="1">
      <c r="A14" s="274"/>
      <c r="B14" s="275"/>
      <c r="C14" s="275"/>
      <c r="D14" s="275"/>
      <c r="E14" s="275"/>
      <c r="F14" s="276"/>
      <c r="G14" s="277"/>
      <c r="H14" s="277"/>
      <c r="I14" s="188"/>
      <c r="J14" s="180"/>
    </row>
    <row r="15" spans="1:10" s="151" customFormat="1" ht="19.5" customHeight="1">
      <c r="A15" s="274"/>
      <c r="B15" s="275"/>
      <c r="C15" s="275"/>
      <c r="D15" s="275"/>
      <c r="E15" s="275"/>
      <c r="F15" s="276"/>
      <c r="G15" s="277"/>
      <c r="H15" s="277"/>
      <c r="I15" s="188"/>
      <c r="J15" s="180"/>
    </row>
    <row r="16" spans="1:10" s="151" customFormat="1" ht="19.5" customHeight="1" hidden="1">
      <c r="A16" s="274"/>
      <c r="B16" s="275"/>
      <c r="C16" s="275"/>
      <c r="D16" s="275"/>
      <c r="E16" s="275"/>
      <c r="F16" s="276"/>
      <c r="G16" s="277"/>
      <c r="H16" s="277"/>
      <c r="I16" s="188"/>
      <c r="J16" s="180"/>
    </row>
    <row r="17" spans="1:10" s="151" customFormat="1" ht="19.5" customHeight="1">
      <c r="A17" s="274"/>
      <c r="B17" s="275"/>
      <c r="C17" s="275"/>
      <c r="D17" s="275"/>
      <c r="E17" s="275"/>
      <c r="F17" s="276"/>
      <c r="G17" s="277"/>
      <c r="H17" s="277"/>
      <c r="I17" s="188"/>
      <c r="J17" s="180"/>
    </row>
    <row r="18" spans="1:10" s="151" customFormat="1" ht="19.5" customHeight="1" hidden="1">
      <c r="A18" s="274"/>
      <c r="B18" s="275"/>
      <c r="C18" s="275"/>
      <c r="D18" s="275"/>
      <c r="E18" s="275"/>
      <c r="F18" s="276"/>
      <c r="G18" s="277"/>
      <c r="H18" s="277"/>
      <c r="I18" s="188"/>
      <c r="J18" s="180"/>
    </row>
    <row r="19" spans="1:10" s="151" customFormat="1" ht="19.5" customHeight="1">
      <c r="A19" s="274"/>
      <c r="B19" s="275"/>
      <c r="C19" s="275"/>
      <c r="D19" s="275"/>
      <c r="E19" s="275"/>
      <c r="F19" s="276"/>
      <c r="G19" s="277"/>
      <c r="H19" s="277"/>
      <c r="I19" s="188"/>
      <c r="J19" s="180"/>
    </row>
    <row r="20" spans="1:10" s="151" customFormat="1" ht="19.5" customHeight="1" hidden="1">
      <c r="A20" s="274"/>
      <c r="B20" s="275"/>
      <c r="C20" s="275"/>
      <c r="D20" s="275"/>
      <c r="E20" s="275"/>
      <c r="F20" s="276"/>
      <c r="G20" s="277"/>
      <c r="H20" s="277"/>
      <c r="I20" s="188"/>
      <c r="J20" s="180"/>
    </row>
    <row r="21" spans="1:10" s="151" customFormat="1" ht="19.5" customHeight="1">
      <c r="A21" s="274"/>
      <c r="B21" s="275"/>
      <c r="C21" s="275"/>
      <c r="D21" s="275"/>
      <c r="E21" s="275"/>
      <c r="F21" s="276"/>
      <c r="G21" s="277"/>
      <c r="H21" s="277"/>
      <c r="I21" s="188"/>
      <c r="J21" s="180"/>
    </row>
    <row r="22" spans="1:10" s="151" customFormat="1" ht="19.5" customHeight="1" hidden="1">
      <c r="A22" s="274"/>
      <c r="B22" s="275"/>
      <c r="C22" s="275"/>
      <c r="D22" s="275"/>
      <c r="E22" s="275"/>
      <c r="F22" s="276"/>
      <c r="G22" s="277"/>
      <c r="H22" s="277"/>
      <c r="I22" s="188"/>
      <c r="J22" s="180"/>
    </row>
    <row r="23" spans="1:10" s="151" customFormat="1" ht="19.5" customHeight="1">
      <c r="A23" s="274"/>
      <c r="B23" s="275"/>
      <c r="C23" s="275"/>
      <c r="D23" s="275"/>
      <c r="E23" s="275"/>
      <c r="F23" s="276"/>
      <c r="G23" s="277"/>
      <c r="H23" s="277"/>
      <c r="I23" s="188"/>
      <c r="J23" s="180"/>
    </row>
    <row r="24" spans="1:10" s="151" customFormat="1" ht="19.5" customHeight="1" hidden="1">
      <c r="A24" s="274"/>
      <c r="B24" s="275"/>
      <c r="C24" s="275"/>
      <c r="D24" s="275"/>
      <c r="E24" s="275"/>
      <c r="F24" s="276"/>
      <c r="G24" s="277"/>
      <c r="H24" s="277"/>
      <c r="I24" s="188"/>
      <c r="J24" s="180"/>
    </row>
    <row r="25" spans="1:10" s="151" customFormat="1" ht="19.5" customHeight="1">
      <c r="A25" s="274"/>
      <c r="B25" s="275"/>
      <c r="C25" s="275"/>
      <c r="D25" s="275"/>
      <c r="E25" s="275"/>
      <c r="F25" s="276"/>
      <c r="G25" s="277"/>
      <c r="H25" s="277"/>
      <c r="I25" s="188"/>
      <c r="J25" s="180"/>
    </row>
    <row r="26" spans="1:10" s="151" customFormat="1" ht="19.5" customHeight="1" hidden="1">
      <c r="A26" s="274"/>
      <c r="B26" s="275"/>
      <c r="C26" s="275"/>
      <c r="D26" s="275"/>
      <c r="E26" s="275"/>
      <c r="F26" s="276"/>
      <c r="G26" s="277"/>
      <c r="H26" s="277"/>
      <c r="I26" s="188"/>
      <c r="J26" s="180"/>
    </row>
    <row r="27" spans="1:10" s="151" customFormat="1" ht="19.5" customHeight="1">
      <c r="A27" s="274"/>
      <c r="B27" s="275"/>
      <c r="C27" s="275"/>
      <c r="D27" s="275"/>
      <c r="E27" s="275"/>
      <c r="F27" s="276"/>
      <c r="G27" s="277"/>
      <c r="H27" s="277"/>
      <c r="I27" s="188"/>
      <c r="J27" s="180"/>
    </row>
    <row r="28" spans="1:9" s="151" customFormat="1" ht="19.5" customHeight="1" hidden="1">
      <c r="A28" s="274"/>
      <c r="B28" s="275"/>
      <c r="C28" s="275"/>
      <c r="D28" s="275"/>
      <c r="E28" s="275"/>
      <c r="F28" s="276"/>
      <c r="G28" s="277"/>
      <c r="H28" s="277"/>
      <c r="I28" s="188"/>
    </row>
    <row r="29" spans="1:9" s="151" customFormat="1" ht="19.5" customHeight="1">
      <c r="A29" s="274"/>
      <c r="B29" s="275"/>
      <c r="C29" s="275"/>
      <c r="D29" s="275"/>
      <c r="E29" s="275"/>
      <c r="F29" s="276"/>
      <c r="G29" s="277"/>
      <c r="H29" s="277"/>
      <c r="I29" s="188"/>
    </row>
    <row r="30" spans="1:9" s="151" customFormat="1" ht="19.5" customHeight="1" hidden="1">
      <c r="A30" s="274"/>
      <c r="B30" s="275"/>
      <c r="C30" s="275"/>
      <c r="D30" s="275"/>
      <c r="E30" s="275"/>
      <c r="F30" s="276"/>
      <c r="G30" s="277"/>
      <c r="H30" s="277"/>
      <c r="I30" s="188"/>
    </row>
    <row r="31" spans="1:9" s="151" customFormat="1" ht="19.5" customHeight="1">
      <c r="A31" s="274"/>
      <c r="B31" s="275"/>
      <c r="C31" s="275"/>
      <c r="D31" s="275"/>
      <c r="E31" s="275"/>
      <c r="F31" s="276"/>
      <c r="G31" s="277"/>
      <c r="H31" s="277"/>
      <c r="I31" s="188"/>
    </row>
    <row r="32" spans="1:9" s="151" customFormat="1" ht="19.5" customHeight="1" hidden="1">
      <c r="A32" s="274"/>
      <c r="B32" s="275"/>
      <c r="C32" s="275"/>
      <c r="D32" s="275"/>
      <c r="E32" s="275"/>
      <c r="F32" s="276"/>
      <c r="G32" s="277"/>
      <c r="H32" s="277"/>
      <c r="I32" s="188"/>
    </row>
    <row r="33" spans="1:9" s="151" customFormat="1" ht="19.5" customHeight="1">
      <c r="A33" s="274"/>
      <c r="B33" s="275"/>
      <c r="C33" s="275"/>
      <c r="D33" s="275"/>
      <c r="E33" s="275"/>
      <c r="F33" s="276"/>
      <c r="G33" s="277"/>
      <c r="H33" s="277"/>
      <c r="I33" s="188"/>
    </row>
    <row r="34" spans="1:9" s="151" customFormat="1" ht="19.5" customHeight="1" hidden="1">
      <c r="A34" s="274"/>
      <c r="B34" s="275"/>
      <c r="C34" s="275"/>
      <c r="D34" s="275"/>
      <c r="E34" s="275"/>
      <c r="F34" s="276"/>
      <c r="G34" s="277"/>
      <c r="H34" s="277"/>
      <c r="I34" s="188"/>
    </row>
    <row r="35" spans="1:9" s="151" customFormat="1" ht="19.5" customHeight="1">
      <c r="A35" s="274"/>
      <c r="B35" s="275"/>
      <c r="C35" s="275"/>
      <c r="D35" s="275"/>
      <c r="E35" s="275"/>
      <c r="F35" s="276"/>
      <c r="G35" s="277"/>
      <c r="H35" s="277"/>
      <c r="I35" s="188"/>
    </row>
    <row r="36" spans="1:9" s="151" customFormat="1" ht="19.5" customHeight="1" hidden="1">
      <c r="A36" s="274"/>
      <c r="B36" s="275"/>
      <c r="C36" s="275"/>
      <c r="D36" s="275"/>
      <c r="E36" s="275"/>
      <c r="F36" s="276"/>
      <c r="G36" s="277"/>
      <c r="H36" s="277"/>
      <c r="I36" s="188"/>
    </row>
    <row r="37" spans="1:9" s="151" customFormat="1" ht="19.5" customHeight="1">
      <c r="A37" s="274"/>
      <c r="B37" s="275"/>
      <c r="C37" s="275"/>
      <c r="D37" s="275"/>
      <c r="E37" s="275"/>
      <c r="F37" s="276"/>
      <c r="G37" s="277"/>
      <c r="H37" s="277"/>
      <c r="I37" s="188"/>
    </row>
    <row r="38" spans="1:9" s="151" customFormat="1" ht="19.5" customHeight="1" hidden="1">
      <c r="A38" s="274"/>
      <c r="B38" s="275"/>
      <c r="C38" s="275"/>
      <c r="D38" s="275"/>
      <c r="E38" s="275"/>
      <c r="F38" s="276"/>
      <c r="G38" s="277"/>
      <c r="H38" s="277"/>
      <c r="I38" s="188"/>
    </row>
    <row r="39" spans="1:9" s="151" customFormat="1" ht="19.5" customHeight="1">
      <c r="A39" s="274"/>
      <c r="B39" s="275"/>
      <c r="C39" s="275"/>
      <c r="D39" s="275"/>
      <c r="E39" s="275"/>
      <c r="F39" s="276"/>
      <c r="G39" s="277"/>
      <c r="H39" s="277"/>
      <c r="I39" s="188"/>
    </row>
    <row r="40" spans="1:9" s="151" customFormat="1" ht="19.5" customHeight="1" hidden="1">
      <c r="A40" s="274"/>
      <c r="B40" s="275"/>
      <c r="C40" s="275"/>
      <c r="D40" s="275"/>
      <c r="E40" s="275"/>
      <c r="F40" s="276"/>
      <c r="G40" s="277"/>
      <c r="H40" s="277"/>
      <c r="I40" s="188"/>
    </row>
    <row r="41" spans="1:9" s="151" customFormat="1" ht="19.5" customHeight="1">
      <c r="A41" s="274"/>
      <c r="B41" s="275"/>
      <c r="C41" s="275"/>
      <c r="D41" s="275"/>
      <c r="E41" s="275"/>
      <c r="F41" s="276"/>
      <c r="G41" s="277"/>
      <c r="H41" s="277"/>
      <c r="I41" s="188"/>
    </row>
    <row r="42" spans="1:9" s="151" customFormat="1" ht="19.5" customHeight="1" hidden="1">
      <c r="A42" s="274"/>
      <c r="B42" s="275"/>
      <c r="C42" s="275"/>
      <c r="D42" s="275"/>
      <c r="E42" s="275"/>
      <c r="F42" s="276"/>
      <c r="G42" s="277"/>
      <c r="H42" s="277"/>
      <c r="I42" s="188"/>
    </row>
    <row r="43" spans="1:9" s="151" customFormat="1" ht="19.5" customHeight="1">
      <c r="A43" s="274"/>
      <c r="B43" s="275"/>
      <c r="C43" s="275"/>
      <c r="D43" s="275"/>
      <c r="E43" s="275"/>
      <c r="F43" s="276"/>
      <c r="G43" s="277"/>
      <c r="H43" s="277"/>
      <c r="I43" s="188"/>
    </row>
    <row r="44" spans="1:9" s="151" customFormat="1" ht="19.5" customHeight="1" hidden="1">
      <c r="A44" s="274"/>
      <c r="B44" s="275"/>
      <c r="C44" s="275"/>
      <c r="D44" s="275"/>
      <c r="E44" s="275"/>
      <c r="F44" s="276"/>
      <c r="G44" s="277"/>
      <c r="H44" s="277"/>
      <c r="I44" s="188"/>
    </row>
    <row r="45" spans="1:9" s="151" customFormat="1" ht="19.5" customHeight="1">
      <c r="A45" s="274"/>
      <c r="B45" s="275"/>
      <c r="C45" s="275"/>
      <c r="D45" s="275"/>
      <c r="E45" s="275"/>
      <c r="F45" s="276"/>
      <c r="G45" s="277"/>
      <c r="H45" s="277"/>
      <c r="I45" s="188"/>
    </row>
    <row r="46" spans="1:9" s="151" customFormat="1" ht="19.5" customHeight="1" hidden="1">
      <c r="A46" s="274"/>
      <c r="B46" s="275"/>
      <c r="C46" s="275"/>
      <c r="D46" s="275"/>
      <c r="E46" s="275"/>
      <c r="F46" s="276"/>
      <c r="G46" s="277"/>
      <c r="H46" s="277"/>
      <c r="I46" s="188"/>
    </row>
    <row r="47" spans="1:9" s="151" customFormat="1" ht="19.5" customHeight="1">
      <c r="A47" s="274"/>
      <c r="B47" s="275"/>
      <c r="C47" s="275"/>
      <c r="D47" s="275"/>
      <c r="E47" s="275"/>
      <c r="F47" s="276"/>
      <c r="G47" s="277"/>
      <c r="H47" s="277"/>
      <c r="I47" s="188"/>
    </row>
    <row r="48" spans="1:9" s="151" customFormat="1" ht="19.5" customHeight="1" hidden="1">
      <c r="A48" s="274"/>
      <c r="B48" s="275"/>
      <c r="C48" s="275"/>
      <c r="D48" s="275"/>
      <c r="E48" s="275"/>
      <c r="F48" s="276"/>
      <c r="G48" s="277"/>
      <c r="H48" s="277"/>
      <c r="I48" s="188"/>
    </row>
    <row r="49" spans="1:9" s="151" customFormat="1" ht="19.5" customHeight="1">
      <c r="A49" s="274"/>
      <c r="B49" s="275"/>
      <c r="C49" s="275"/>
      <c r="D49" s="275"/>
      <c r="E49" s="275"/>
      <c r="F49" s="276"/>
      <c r="G49" s="277"/>
      <c r="H49" s="277"/>
      <c r="I49" s="188"/>
    </row>
    <row r="50" spans="1:9" s="151" customFormat="1" ht="19.5" customHeight="1" hidden="1">
      <c r="A50" s="274"/>
      <c r="B50" s="275"/>
      <c r="C50" s="275"/>
      <c r="D50" s="275"/>
      <c r="E50" s="275"/>
      <c r="F50" s="276"/>
      <c r="G50" s="277"/>
      <c r="H50" s="277"/>
      <c r="I50" s="188"/>
    </row>
    <row r="51" spans="1:9" s="151" customFormat="1" ht="19.5" customHeight="1">
      <c r="A51" s="274"/>
      <c r="B51" s="275"/>
      <c r="C51" s="275"/>
      <c r="D51" s="275"/>
      <c r="E51" s="275"/>
      <c r="F51" s="276"/>
      <c r="G51" s="277"/>
      <c r="H51" s="277"/>
      <c r="I51" s="188"/>
    </row>
    <row r="52" spans="1:9" s="151" customFormat="1" ht="19.5" customHeight="1" hidden="1">
      <c r="A52" s="274"/>
      <c r="B52" s="275"/>
      <c r="C52" s="275"/>
      <c r="D52" s="275"/>
      <c r="E52" s="275"/>
      <c r="F52" s="276"/>
      <c r="G52" s="277"/>
      <c r="H52" s="277"/>
      <c r="I52" s="188"/>
    </row>
    <row r="53" spans="1:9" s="151" customFormat="1" ht="19.5" customHeight="1">
      <c r="A53" s="274"/>
      <c r="B53" s="275"/>
      <c r="C53" s="275"/>
      <c r="D53" s="275"/>
      <c r="E53" s="275"/>
      <c r="F53" s="276"/>
      <c r="G53" s="277"/>
      <c r="H53" s="277"/>
      <c r="I53" s="188"/>
    </row>
    <row r="54" spans="1:9" s="151" customFormat="1" ht="19.5" customHeight="1" hidden="1">
      <c r="A54" s="274"/>
      <c r="B54" s="275"/>
      <c r="C54" s="275"/>
      <c r="D54" s="275"/>
      <c r="E54" s="275"/>
      <c r="F54" s="276"/>
      <c r="G54" s="277"/>
      <c r="H54" s="277"/>
      <c r="I54" s="188"/>
    </row>
    <row r="55" spans="1:9" s="151" customFormat="1" ht="19.5" customHeight="1">
      <c r="A55" s="274"/>
      <c r="B55" s="275"/>
      <c r="C55" s="275"/>
      <c r="D55" s="275"/>
      <c r="E55" s="275"/>
      <c r="F55" s="276"/>
      <c r="G55" s="277"/>
      <c r="H55" s="277"/>
      <c r="I55" s="188"/>
    </row>
    <row r="56" spans="1:9" s="151" customFormat="1" ht="19.5" customHeight="1" hidden="1">
      <c r="A56" s="274"/>
      <c r="B56" s="275"/>
      <c r="C56" s="275"/>
      <c r="D56" s="275"/>
      <c r="E56" s="275"/>
      <c r="F56" s="276"/>
      <c r="G56" s="277"/>
      <c r="H56" s="277"/>
      <c r="I56" s="188"/>
    </row>
    <row r="57" spans="1:9" s="151" customFormat="1" ht="19.5" customHeight="1">
      <c r="A57" s="274"/>
      <c r="B57" s="275"/>
      <c r="C57" s="275"/>
      <c r="D57" s="275"/>
      <c r="E57" s="275"/>
      <c r="F57" s="276"/>
      <c r="G57" s="277"/>
      <c r="H57" s="277"/>
      <c r="I57" s="188"/>
    </row>
    <row r="58" spans="1:9" s="151" customFormat="1" ht="19.5" customHeight="1" hidden="1">
      <c r="A58" s="274"/>
      <c r="B58" s="275"/>
      <c r="C58" s="275"/>
      <c r="D58" s="275"/>
      <c r="E58" s="275"/>
      <c r="F58" s="276"/>
      <c r="G58" s="277"/>
      <c r="H58" s="277"/>
      <c r="I58" s="188"/>
    </row>
    <row r="59" spans="1:9" s="151" customFormat="1" ht="19.5" customHeight="1">
      <c r="A59" s="274"/>
      <c r="B59" s="275"/>
      <c r="C59" s="275"/>
      <c r="D59" s="275"/>
      <c r="E59" s="275"/>
      <c r="F59" s="276"/>
      <c r="G59" s="277"/>
      <c r="H59" s="277"/>
      <c r="I59" s="188"/>
    </row>
    <row r="60" spans="1:9" s="151" customFormat="1" ht="19.5" customHeight="1" hidden="1">
      <c r="A60" s="274"/>
      <c r="B60" s="275"/>
      <c r="C60" s="275"/>
      <c r="D60" s="275"/>
      <c r="E60" s="275"/>
      <c r="F60" s="276"/>
      <c r="G60" s="277"/>
      <c r="H60" s="277"/>
      <c r="I60" s="188"/>
    </row>
    <row r="61" spans="1:9" s="151" customFormat="1" ht="19.5" customHeight="1">
      <c r="A61" s="274"/>
      <c r="B61" s="275"/>
      <c r="C61" s="275"/>
      <c r="D61" s="275"/>
      <c r="E61" s="275"/>
      <c r="F61" s="276"/>
      <c r="G61" s="277"/>
      <c r="H61" s="277"/>
      <c r="I61" s="188"/>
    </row>
    <row r="62" spans="1:9" s="151" customFormat="1" ht="19.5" customHeight="1" hidden="1">
      <c r="A62" s="274"/>
      <c r="B62" s="275"/>
      <c r="C62" s="275"/>
      <c r="D62" s="275"/>
      <c r="E62" s="275"/>
      <c r="F62" s="276"/>
      <c r="G62" s="277"/>
      <c r="H62" s="277"/>
      <c r="I62" s="188"/>
    </row>
    <row r="63" spans="1:9" s="151" customFormat="1" ht="19.5" customHeight="1">
      <c r="A63" s="274"/>
      <c r="B63" s="275"/>
      <c r="C63" s="275"/>
      <c r="D63" s="275"/>
      <c r="E63" s="275"/>
      <c r="F63" s="276"/>
      <c r="G63" s="277"/>
      <c r="H63" s="277"/>
      <c r="I63" s="188"/>
    </row>
    <row r="64" spans="1:9" s="151" customFormat="1" ht="19.5" customHeight="1" hidden="1">
      <c r="A64" s="274"/>
      <c r="B64" s="275"/>
      <c r="C64" s="275"/>
      <c r="D64" s="275"/>
      <c r="E64" s="275"/>
      <c r="F64" s="276"/>
      <c r="G64" s="277"/>
      <c r="H64" s="277"/>
      <c r="I64" s="188"/>
    </row>
    <row r="65" spans="1:9" s="151" customFormat="1" ht="19.5" customHeight="1">
      <c r="A65" s="274"/>
      <c r="B65" s="275"/>
      <c r="C65" s="275"/>
      <c r="D65" s="275"/>
      <c r="E65" s="275"/>
      <c r="F65" s="276"/>
      <c r="G65" s="277"/>
      <c r="H65" s="277"/>
      <c r="I65" s="188"/>
    </row>
    <row r="66" spans="1:9" s="151" customFormat="1" ht="19.5" customHeight="1" hidden="1">
      <c r="A66" s="274"/>
      <c r="B66" s="275"/>
      <c r="C66" s="275"/>
      <c r="D66" s="275"/>
      <c r="E66" s="275"/>
      <c r="F66" s="276"/>
      <c r="G66" s="277"/>
      <c r="H66" s="277"/>
      <c r="I66" s="188"/>
    </row>
    <row r="67" spans="1:9" s="151" customFormat="1" ht="19.5" customHeight="1">
      <c r="A67" s="274"/>
      <c r="B67" s="275"/>
      <c r="C67" s="275"/>
      <c r="D67" s="275"/>
      <c r="E67" s="275"/>
      <c r="F67" s="276"/>
      <c r="G67" s="277"/>
      <c r="H67" s="277"/>
      <c r="I67" s="188"/>
    </row>
    <row r="68" spans="1:9" s="151" customFormat="1" ht="19.5" customHeight="1" hidden="1">
      <c r="A68" s="274"/>
      <c r="B68" s="275"/>
      <c r="C68" s="275"/>
      <c r="D68" s="275"/>
      <c r="E68" s="275"/>
      <c r="F68" s="276"/>
      <c r="G68" s="277"/>
      <c r="H68" s="277"/>
      <c r="I68" s="188"/>
    </row>
    <row r="69" spans="1:9" s="151" customFormat="1" ht="19.5" customHeight="1">
      <c r="A69" s="274"/>
      <c r="B69" s="275"/>
      <c r="C69" s="275"/>
      <c r="D69" s="275"/>
      <c r="E69" s="275"/>
      <c r="F69" s="276"/>
      <c r="G69" s="277"/>
      <c r="H69" s="277"/>
      <c r="I69" s="188"/>
    </row>
    <row r="70" spans="1:9" s="151" customFormat="1" ht="19.5" customHeight="1" hidden="1">
      <c r="A70" s="274"/>
      <c r="B70" s="275"/>
      <c r="C70" s="275"/>
      <c r="D70" s="275"/>
      <c r="E70" s="275"/>
      <c r="F70" s="276"/>
      <c r="G70" s="277"/>
      <c r="H70" s="277"/>
      <c r="I70" s="188"/>
    </row>
    <row r="71" spans="1:9" s="151" customFormat="1" ht="19.5" customHeight="1">
      <c r="A71" s="274"/>
      <c r="B71" s="275"/>
      <c r="C71" s="275"/>
      <c r="D71" s="275"/>
      <c r="E71" s="275"/>
      <c r="F71" s="276"/>
      <c r="G71" s="277"/>
      <c r="H71" s="277"/>
      <c r="I71" s="188"/>
    </row>
    <row r="72" spans="1:9" s="151" customFormat="1" ht="19.5" customHeight="1" hidden="1">
      <c r="A72" s="274"/>
      <c r="B72" s="275"/>
      <c r="C72" s="275"/>
      <c r="D72" s="275"/>
      <c r="E72" s="275"/>
      <c r="F72" s="276"/>
      <c r="G72" s="277"/>
      <c r="H72" s="277"/>
      <c r="I72" s="188"/>
    </row>
    <row r="73" spans="1:9" s="151" customFormat="1" ht="19.5" customHeight="1">
      <c r="A73" s="274"/>
      <c r="B73" s="275"/>
      <c r="C73" s="275"/>
      <c r="D73" s="275"/>
      <c r="E73" s="275"/>
      <c r="F73" s="276"/>
      <c r="G73" s="277"/>
      <c r="H73" s="277"/>
      <c r="I73" s="188"/>
    </row>
    <row r="74" spans="1:9" s="151" customFormat="1" ht="19.5" customHeight="1" hidden="1">
      <c r="A74" s="274"/>
      <c r="B74" s="275"/>
      <c r="C74" s="275"/>
      <c r="D74" s="275"/>
      <c r="E74" s="275"/>
      <c r="F74" s="276"/>
      <c r="G74" s="277"/>
      <c r="H74" s="277"/>
      <c r="I74" s="188"/>
    </row>
    <row r="75" spans="1:9" s="151" customFormat="1" ht="19.5" customHeight="1">
      <c r="A75" s="274"/>
      <c r="B75" s="275"/>
      <c r="C75" s="275"/>
      <c r="D75" s="275"/>
      <c r="E75" s="275"/>
      <c r="F75" s="276"/>
      <c r="G75" s="277"/>
      <c r="H75" s="277"/>
      <c r="I75" s="188"/>
    </row>
    <row r="76" spans="1:9" s="151" customFormat="1" ht="19.5" customHeight="1" hidden="1">
      <c r="A76" s="274"/>
      <c r="B76" s="275"/>
      <c r="C76" s="275"/>
      <c r="D76" s="275"/>
      <c r="E76" s="275"/>
      <c r="F76" s="276"/>
      <c r="G76" s="277"/>
      <c r="H76" s="277"/>
      <c r="I76" s="188"/>
    </row>
    <row r="77" spans="1:9" s="151" customFormat="1" ht="19.5" customHeight="1">
      <c r="A77" s="274"/>
      <c r="B77" s="275"/>
      <c r="C77" s="275"/>
      <c r="D77" s="275"/>
      <c r="E77" s="275"/>
      <c r="F77" s="276"/>
      <c r="G77" s="277"/>
      <c r="H77" s="277"/>
      <c r="I77" s="188"/>
    </row>
    <row r="78" spans="1:9" s="151" customFormat="1" ht="19.5" customHeight="1" hidden="1">
      <c r="A78" s="274"/>
      <c r="B78" s="275"/>
      <c r="C78" s="275"/>
      <c r="D78" s="275"/>
      <c r="E78" s="275"/>
      <c r="F78" s="276"/>
      <c r="G78" s="277"/>
      <c r="H78" s="277"/>
      <c r="I78" s="188"/>
    </row>
    <row r="79" spans="1:9" s="151" customFormat="1" ht="19.5" customHeight="1">
      <c r="A79" s="274"/>
      <c r="B79" s="275"/>
      <c r="C79" s="275"/>
      <c r="D79" s="275"/>
      <c r="E79" s="275"/>
      <c r="F79" s="276"/>
      <c r="G79" s="277"/>
      <c r="H79" s="277"/>
      <c r="I79" s="188"/>
    </row>
    <row r="80" spans="1:9" s="151" customFormat="1" ht="19.5" customHeight="1" hidden="1">
      <c r="A80" s="274"/>
      <c r="B80" s="275"/>
      <c r="C80" s="275"/>
      <c r="D80" s="275"/>
      <c r="E80" s="275"/>
      <c r="F80" s="276"/>
      <c r="G80" s="277"/>
      <c r="H80" s="277"/>
      <c r="I80" s="188"/>
    </row>
    <row r="81" spans="1:9" s="151" customFormat="1" ht="19.5" customHeight="1">
      <c r="A81" s="274"/>
      <c r="B81" s="275"/>
      <c r="C81" s="275"/>
      <c r="D81" s="275"/>
      <c r="E81" s="275"/>
      <c r="F81" s="276"/>
      <c r="G81" s="277"/>
      <c r="H81" s="277"/>
      <c r="I81" s="188"/>
    </row>
    <row r="82" spans="1:9" s="151" customFormat="1" ht="19.5" customHeight="1" hidden="1">
      <c r="A82" s="192" t="e">
        <f>IF(#REF!&gt;0,RANK(#REF!,#REF!),"")</f>
        <v>#REF!</v>
      </c>
      <c r="B82" s="193">
        <f>ListaL!B82</f>
        <v>0</v>
      </c>
      <c r="C82" s="193">
        <f>ListaL!C82</f>
        <v>0</v>
      </c>
      <c r="D82" s="193">
        <f>ListaL!D82</f>
        <v>0</v>
      </c>
      <c r="E82" s="193">
        <f>ListaL!E82</f>
        <v>0</v>
      </c>
      <c r="F82" s="194"/>
      <c r="G82" s="180"/>
      <c r="H82" s="180"/>
      <c r="I82" s="189"/>
    </row>
  </sheetData>
  <mergeCells count="1">
    <mergeCell ref="A1:F1"/>
  </mergeCells>
  <conditionalFormatting sqref="A1:F65536 I1:IV65536 G3:H65536">
    <cfRule type="cellIs" priority="1" dxfId="4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Footer>&amp;C&amp;D, &amp;T
Strona &amp;P z &amp;N&amp;R_________________________
  Sędzia Główny           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P95"/>
  <sheetViews>
    <sheetView workbookViewId="0" topLeftCell="A31">
      <selection activeCell="A90" sqref="A90"/>
    </sheetView>
  </sheetViews>
  <sheetFormatPr defaultColWidth="9.140625" defaultRowHeight="12.75"/>
  <sheetData>
    <row r="1" spans="1:16" ht="20.25">
      <c r="A1" s="130" t="s">
        <v>51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" ht="18">
      <c r="A2" s="125"/>
      <c r="B2" s="125"/>
    </row>
    <row r="3" ht="18">
      <c r="A3" s="129" t="s">
        <v>72</v>
      </c>
    </row>
    <row r="5" spans="1:2" ht="15.75">
      <c r="A5" s="127" t="s">
        <v>52</v>
      </c>
      <c r="B5" s="127"/>
    </row>
    <row r="7" spans="1:2" ht="12.75">
      <c r="A7" s="200"/>
      <c r="B7" t="s">
        <v>111</v>
      </c>
    </row>
    <row r="8" spans="1:2" ht="12.75">
      <c r="A8" s="201"/>
      <c r="B8" t="s">
        <v>92</v>
      </c>
    </row>
    <row r="9" spans="1:2" ht="12.75">
      <c r="A9" s="202"/>
      <c r="B9" t="s">
        <v>91</v>
      </c>
    </row>
    <row r="10" spans="1:2" ht="12.75">
      <c r="A10" s="203"/>
      <c r="B10" t="s">
        <v>55</v>
      </c>
    </row>
    <row r="11" ht="12.75">
      <c r="A11" s="204"/>
    </row>
    <row r="12" ht="12.75">
      <c r="A12" s="205" t="s">
        <v>116</v>
      </c>
    </row>
    <row r="14" ht="12.75">
      <c r="A14" s="178" t="s">
        <v>110</v>
      </c>
    </row>
    <row r="15" ht="12.75">
      <c r="A15" t="s">
        <v>98</v>
      </c>
    </row>
    <row r="16" ht="12.75">
      <c r="A16" t="s">
        <v>99</v>
      </c>
    </row>
    <row r="19" ht="18">
      <c r="A19" s="129" t="s">
        <v>73</v>
      </c>
    </row>
    <row r="21" spans="1:2" ht="15.75">
      <c r="A21" s="127" t="s">
        <v>60</v>
      </c>
      <c r="B21" s="127"/>
    </row>
    <row r="23" ht="12.75">
      <c r="A23" t="s">
        <v>82</v>
      </c>
    </row>
    <row r="25" ht="12.75">
      <c r="D25" s="133" t="s">
        <v>68</v>
      </c>
    </row>
    <row r="27" spans="1:4" ht="12.75">
      <c r="A27" t="s">
        <v>57</v>
      </c>
      <c r="D27" s="124"/>
    </row>
    <row r="28" ht="12.75">
      <c r="D28" s="126" t="s">
        <v>58</v>
      </c>
    </row>
    <row r="29" ht="12.75">
      <c r="D29" s="126" t="s">
        <v>75</v>
      </c>
    </row>
    <row r="30" ht="12.75">
      <c r="D30" s="126" t="s">
        <v>59</v>
      </c>
    </row>
    <row r="32" ht="12.75">
      <c r="D32" s="133" t="s">
        <v>90</v>
      </c>
    </row>
    <row r="33" ht="12.75">
      <c r="D33" s="133"/>
    </row>
    <row r="34" spans="1:4" ht="12.75">
      <c r="A34" t="s">
        <v>85</v>
      </c>
      <c r="D34" s="133"/>
    </row>
    <row r="35" ht="12.75">
      <c r="D35" s="126"/>
    </row>
    <row r="36" spans="1:4" ht="12.75">
      <c r="A36" t="s">
        <v>69</v>
      </c>
      <c r="D36" s="126"/>
    </row>
    <row r="37" ht="12.75">
      <c r="D37" s="126"/>
    </row>
    <row r="38" spans="1:4" ht="12.75">
      <c r="A38" t="s">
        <v>70</v>
      </c>
      <c r="D38" s="126"/>
    </row>
    <row r="39" ht="12.75">
      <c r="D39" s="126"/>
    </row>
    <row r="40" spans="1:4" ht="12.75">
      <c r="A40" t="s">
        <v>88</v>
      </c>
      <c r="D40" s="126"/>
    </row>
    <row r="42" spans="1:2" ht="15.75">
      <c r="A42" s="127" t="s">
        <v>61</v>
      </c>
      <c r="B42" s="127"/>
    </row>
    <row r="44" ht="12.75">
      <c r="A44" t="s">
        <v>53</v>
      </c>
    </row>
    <row r="45" ht="12.75">
      <c r="D45" s="126" t="s">
        <v>56</v>
      </c>
    </row>
    <row r="46" ht="12.75">
      <c r="D46" s="124"/>
    </row>
    <row r="47" ht="12.75">
      <c r="A47" t="s">
        <v>54</v>
      </c>
    </row>
    <row r="48" ht="12.75">
      <c r="D48" s="126" t="s">
        <v>56</v>
      </c>
    </row>
    <row r="50" spans="1:2" ht="15.75">
      <c r="A50" s="127" t="s">
        <v>62</v>
      </c>
      <c r="B50" s="127"/>
    </row>
    <row r="52" ht="12.75">
      <c r="A52" t="s">
        <v>63</v>
      </c>
    </row>
    <row r="53" ht="12.75">
      <c r="D53" t="s">
        <v>66</v>
      </c>
    </row>
    <row r="54" ht="12.75">
      <c r="D54" s="126" t="s">
        <v>64</v>
      </c>
    </row>
    <row r="56" ht="12.75">
      <c r="A56" t="s">
        <v>65</v>
      </c>
    </row>
    <row r="57" ht="12.75">
      <c r="D57" t="s">
        <v>66</v>
      </c>
    </row>
    <row r="58" ht="12.75">
      <c r="D58" s="126" t="s">
        <v>64</v>
      </c>
    </row>
    <row r="60" ht="12.75">
      <c r="D60" s="133" t="s">
        <v>67</v>
      </c>
    </row>
    <row r="61" ht="12.75">
      <c r="D61" s="128"/>
    </row>
    <row r="62" spans="1:4" ht="18">
      <c r="A62" s="129" t="s">
        <v>74</v>
      </c>
      <c r="D62" s="128"/>
    </row>
    <row r="64" spans="1:2" ht="15.75">
      <c r="A64" s="127" t="s">
        <v>71</v>
      </c>
      <c r="B64" s="127"/>
    </row>
    <row r="66" ht="12.75">
      <c r="A66" t="s">
        <v>76</v>
      </c>
    </row>
    <row r="67" ht="12.75">
      <c r="A67" t="s">
        <v>77</v>
      </c>
    </row>
    <row r="69" spans="1:2" ht="12.75">
      <c r="A69" s="124" t="s">
        <v>86</v>
      </c>
      <c r="B69" t="s">
        <v>100</v>
      </c>
    </row>
    <row r="70" spans="1:2" ht="12.75">
      <c r="A70" s="124"/>
      <c r="B70" t="s">
        <v>101</v>
      </c>
    </row>
    <row r="72" ht="12.75">
      <c r="A72" t="s">
        <v>78</v>
      </c>
    </row>
    <row r="74" ht="12.75">
      <c r="A74" t="s">
        <v>97</v>
      </c>
    </row>
    <row r="76" ht="12.75">
      <c r="D76" s="133" t="s">
        <v>79</v>
      </c>
    </row>
    <row r="78" ht="15.75">
      <c r="A78" s="127" t="s">
        <v>80</v>
      </c>
    </row>
    <row r="80" ht="12.75">
      <c r="A80" t="s">
        <v>108</v>
      </c>
    </row>
    <row r="81" ht="12.75">
      <c r="A81" t="s">
        <v>87</v>
      </c>
    </row>
    <row r="82" ht="12.75">
      <c r="A82" t="s">
        <v>109</v>
      </c>
    </row>
    <row r="84" ht="12.75">
      <c r="A84" t="s">
        <v>117</v>
      </c>
    </row>
    <row r="85" ht="12.75">
      <c r="A85" t="s">
        <v>119</v>
      </c>
    </row>
    <row r="86" ht="12.75">
      <c r="A86" t="s">
        <v>118</v>
      </c>
    </row>
    <row r="87" ht="12.75">
      <c r="A87" t="s">
        <v>120</v>
      </c>
    </row>
    <row r="88" ht="12.75">
      <c r="A88" t="s">
        <v>121</v>
      </c>
    </row>
    <row r="89" ht="12.75">
      <c r="A89" t="s">
        <v>122</v>
      </c>
    </row>
    <row r="91" spans="3:4" ht="12.75">
      <c r="C91" s="133"/>
      <c r="D91" s="133" t="s">
        <v>113</v>
      </c>
    </row>
    <row r="93" ht="15.75">
      <c r="A93" s="127" t="s">
        <v>89</v>
      </c>
    </row>
    <row r="95" ht="12.75">
      <c r="A95" t="s">
        <v>102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82"/>
  <sheetViews>
    <sheetView workbookViewId="0" topLeftCell="A1">
      <selection activeCell="G27" sqref="B3:G27"/>
    </sheetView>
  </sheetViews>
  <sheetFormatPr defaultColWidth="9.140625" defaultRowHeight="21" customHeight="1"/>
  <cols>
    <col min="1" max="1" width="5.8515625" style="174" customWidth="1"/>
    <col min="2" max="2" width="21.8515625" style="174" customWidth="1"/>
    <col min="3" max="3" width="16.421875" style="174" customWidth="1"/>
    <col min="4" max="4" width="14.421875" style="174" customWidth="1"/>
    <col min="5" max="5" width="29.28125" style="174" customWidth="1"/>
    <col min="6" max="6" width="20.7109375" style="174" customWidth="1"/>
    <col min="7" max="8" width="13.140625" style="174" customWidth="1"/>
    <col min="9" max="9" width="18.140625" style="174" customWidth="1"/>
    <col min="10" max="10" width="21.8515625" style="174" bestFit="1" customWidth="1"/>
    <col min="11" max="11" width="113.00390625" style="245" customWidth="1"/>
    <col min="12" max="16384" width="9.140625" style="174" customWidth="1"/>
  </cols>
  <sheetData>
    <row r="1" spans="1:11" s="170" customFormat="1" ht="37.5" customHeight="1">
      <c r="A1" s="348" t="s">
        <v>45</v>
      </c>
      <c r="B1" s="349"/>
      <c r="C1" s="349"/>
      <c r="D1" s="349"/>
      <c r="E1" s="349"/>
      <c r="F1" s="349"/>
      <c r="G1" s="349"/>
      <c r="H1" s="349"/>
      <c r="I1" s="349"/>
      <c r="J1" s="350"/>
      <c r="K1" s="297"/>
    </row>
    <row r="2" spans="1:11" s="175" customFormat="1" ht="21" customHeight="1">
      <c r="A2" s="154" t="s">
        <v>22</v>
      </c>
      <c r="B2" s="155" t="s">
        <v>24</v>
      </c>
      <c r="C2" s="154" t="s">
        <v>23</v>
      </c>
      <c r="D2" s="154" t="s">
        <v>25</v>
      </c>
      <c r="E2" s="154" t="s">
        <v>21</v>
      </c>
      <c r="F2" s="154" t="s">
        <v>48</v>
      </c>
      <c r="G2" s="154" t="s">
        <v>26</v>
      </c>
      <c r="H2" s="154" t="s">
        <v>123</v>
      </c>
      <c r="I2" s="154" t="s">
        <v>95</v>
      </c>
      <c r="J2" s="154" t="s">
        <v>38</v>
      </c>
      <c r="K2" s="298" t="s">
        <v>96</v>
      </c>
    </row>
    <row r="3" spans="1:10" ht="21" customHeight="1">
      <c r="A3" s="171">
        <v>1</v>
      </c>
      <c r="B3" s="303"/>
      <c r="C3" s="172"/>
      <c r="D3" s="172"/>
      <c r="E3" s="172"/>
      <c r="F3" s="173"/>
      <c r="G3" s="173"/>
      <c r="H3" s="173"/>
      <c r="I3" s="339"/>
      <c r="J3" s="239"/>
    </row>
    <row r="4" spans="1:10" ht="25.5" customHeight="1" hidden="1">
      <c r="A4" s="171">
        <f>A3+1</f>
        <v>2</v>
      </c>
      <c r="B4" s="172"/>
      <c r="C4" s="172"/>
      <c r="D4" s="172"/>
      <c r="E4" s="172"/>
      <c r="F4" s="172"/>
      <c r="G4" s="172"/>
      <c r="H4" s="172"/>
      <c r="I4" s="295"/>
      <c r="J4" s="241"/>
    </row>
    <row r="5" spans="1:10" ht="21" customHeight="1">
      <c r="A5" s="171">
        <f>A3+1</f>
        <v>2</v>
      </c>
      <c r="B5" s="303"/>
      <c r="C5" s="172"/>
      <c r="D5" s="172"/>
      <c r="E5" s="172"/>
      <c r="F5" s="173"/>
      <c r="G5" s="173"/>
      <c r="H5" s="173"/>
      <c r="I5" s="340"/>
      <c r="J5" s="290"/>
    </row>
    <row r="6" spans="1:10" ht="21" customHeight="1" hidden="1">
      <c r="A6" s="171">
        <f>A5+1</f>
        <v>3</v>
      </c>
      <c r="B6" s="172"/>
      <c r="C6" s="172"/>
      <c r="D6" s="172"/>
      <c r="E6" s="172"/>
      <c r="F6" s="173"/>
      <c r="G6" s="173"/>
      <c r="H6" s="173"/>
      <c r="I6" s="296"/>
      <c r="J6" s="242"/>
    </row>
    <row r="7" spans="1:10" ht="21" customHeight="1">
      <c r="A7" s="171">
        <f aca="true" t="shared" si="0" ref="A7:A28">A5+1</f>
        <v>3</v>
      </c>
      <c r="B7" s="303"/>
      <c r="C7" s="172"/>
      <c r="D7" s="172"/>
      <c r="E7" s="172"/>
      <c r="F7" s="173"/>
      <c r="G7" s="173"/>
      <c r="H7" s="173"/>
      <c r="I7" s="300"/>
      <c r="J7" s="290"/>
    </row>
    <row r="8" spans="1:10" ht="21" customHeight="1" hidden="1">
      <c r="A8" s="171">
        <f t="shared" si="0"/>
        <v>4</v>
      </c>
      <c r="B8" s="172"/>
      <c r="C8" s="172"/>
      <c r="D8" s="172"/>
      <c r="E8" s="172"/>
      <c r="F8" s="173"/>
      <c r="G8" s="173"/>
      <c r="H8" s="173"/>
      <c r="I8" s="296"/>
      <c r="J8" s="242"/>
    </row>
    <row r="9" spans="1:10" ht="21" customHeight="1">
      <c r="A9" s="171">
        <f t="shared" si="0"/>
        <v>4</v>
      </c>
      <c r="B9" s="303"/>
      <c r="C9" s="172"/>
      <c r="D9" s="172"/>
      <c r="E9" s="172"/>
      <c r="F9" s="173"/>
      <c r="G9" s="173"/>
      <c r="H9" s="173"/>
      <c r="I9" s="300"/>
      <c r="J9" s="290"/>
    </row>
    <row r="10" spans="1:10" ht="21" customHeight="1" hidden="1">
      <c r="A10" s="171">
        <f t="shared" si="0"/>
        <v>5</v>
      </c>
      <c r="B10" s="172"/>
      <c r="C10" s="172"/>
      <c r="D10" s="172"/>
      <c r="E10" s="172"/>
      <c r="F10" s="173"/>
      <c r="G10" s="173"/>
      <c r="H10" s="173"/>
      <c r="I10" s="296"/>
      <c r="J10" s="242"/>
    </row>
    <row r="11" spans="1:10" ht="21" customHeight="1">
      <c r="A11" s="171">
        <f t="shared" si="0"/>
        <v>5</v>
      </c>
      <c r="B11" s="303"/>
      <c r="C11" s="172"/>
      <c r="D11" s="172"/>
      <c r="E11" s="172"/>
      <c r="F11" s="173"/>
      <c r="G11" s="173"/>
      <c r="H11" s="173"/>
      <c r="I11" s="296"/>
      <c r="J11" s="242"/>
    </row>
    <row r="12" spans="1:10" ht="21" customHeight="1" hidden="1">
      <c r="A12" s="171">
        <f t="shared" si="0"/>
        <v>6</v>
      </c>
      <c r="B12" s="172"/>
      <c r="C12" s="172"/>
      <c r="D12" s="172"/>
      <c r="E12" s="172"/>
      <c r="F12" s="173"/>
      <c r="G12" s="173"/>
      <c r="H12" s="173"/>
      <c r="I12" s="296"/>
      <c r="J12" s="242"/>
    </row>
    <row r="13" spans="1:10" ht="21" customHeight="1">
      <c r="A13" s="171">
        <f t="shared" si="0"/>
        <v>6</v>
      </c>
      <c r="B13" s="303"/>
      <c r="C13" s="172"/>
      <c r="D13" s="172"/>
      <c r="E13" s="172"/>
      <c r="F13" s="173"/>
      <c r="G13" s="173"/>
      <c r="H13" s="173"/>
      <c r="I13" s="300"/>
      <c r="J13" s="290"/>
    </row>
    <row r="14" spans="1:10" ht="21" customHeight="1" hidden="1">
      <c r="A14" s="171">
        <f t="shared" si="0"/>
        <v>7</v>
      </c>
      <c r="B14" s="172"/>
      <c r="C14" s="172"/>
      <c r="D14" s="172"/>
      <c r="E14" s="172"/>
      <c r="F14" s="173"/>
      <c r="G14" s="173"/>
      <c r="H14" s="173"/>
      <c r="I14" s="296"/>
      <c r="J14" s="243"/>
    </row>
    <row r="15" spans="1:10" ht="21" customHeight="1">
      <c r="A15" s="171">
        <f t="shared" si="0"/>
        <v>7</v>
      </c>
      <c r="B15" s="303"/>
      <c r="C15" s="172"/>
      <c r="D15" s="172"/>
      <c r="E15" s="172"/>
      <c r="F15" s="173"/>
      <c r="G15" s="173"/>
      <c r="H15" s="173"/>
      <c r="I15" s="300"/>
      <c r="J15" s="290"/>
    </row>
    <row r="16" spans="1:10" ht="21" customHeight="1" hidden="1">
      <c r="A16" s="171">
        <f t="shared" si="0"/>
        <v>8</v>
      </c>
      <c r="B16" s="172"/>
      <c r="C16" s="172"/>
      <c r="D16" s="172"/>
      <c r="E16" s="172"/>
      <c r="F16" s="173"/>
      <c r="G16" s="173"/>
      <c r="H16" s="173"/>
      <c r="I16" s="296"/>
      <c r="J16" s="242"/>
    </row>
    <row r="17" spans="1:11" ht="21" customHeight="1">
      <c r="A17" s="171">
        <f t="shared" si="0"/>
        <v>8</v>
      </c>
      <c r="B17" s="303"/>
      <c r="C17" s="172"/>
      <c r="D17" s="172"/>
      <c r="E17" s="172"/>
      <c r="F17" s="173"/>
      <c r="G17" s="173"/>
      <c r="H17" s="173"/>
      <c r="I17" s="340"/>
      <c r="J17" s="290"/>
      <c r="K17" s="126"/>
    </row>
    <row r="18" spans="1:10" ht="21" customHeight="1" hidden="1">
      <c r="A18" s="171">
        <f t="shared" si="0"/>
        <v>9</v>
      </c>
      <c r="B18" s="172"/>
      <c r="C18" s="172"/>
      <c r="D18" s="172"/>
      <c r="E18" s="172"/>
      <c r="F18" s="173"/>
      <c r="G18" s="173"/>
      <c r="H18" s="173"/>
      <c r="I18" s="242"/>
      <c r="J18" s="242"/>
    </row>
    <row r="19" spans="1:10" ht="21" customHeight="1">
      <c r="A19" s="171">
        <f t="shared" si="0"/>
        <v>9</v>
      </c>
      <c r="B19" s="303"/>
      <c r="C19" s="172"/>
      <c r="D19" s="172"/>
      <c r="E19" s="172"/>
      <c r="F19" s="173"/>
      <c r="G19" s="173"/>
      <c r="H19" s="173"/>
      <c r="I19" s="339"/>
      <c r="J19" s="239"/>
    </row>
    <row r="20" spans="1:10" ht="21" customHeight="1" hidden="1">
      <c r="A20" s="171">
        <f t="shared" si="0"/>
        <v>10</v>
      </c>
      <c r="B20" s="172"/>
      <c r="C20" s="172"/>
      <c r="D20" s="172"/>
      <c r="E20" s="172"/>
      <c r="F20" s="172"/>
      <c r="G20" s="172"/>
      <c r="H20" s="172"/>
      <c r="I20" s="295"/>
      <c r="J20" s="241"/>
    </row>
    <row r="21" spans="1:10" ht="21" customHeight="1">
      <c r="A21" s="171">
        <f t="shared" si="0"/>
        <v>10</v>
      </c>
      <c r="B21" s="303"/>
      <c r="C21" s="172"/>
      <c r="D21" s="172"/>
      <c r="E21" s="172"/>
      <c r="F21" s="173"/>
      <c r="G21" s="173"/>
      <c r="H21" s="173"/>
      <c r="I21" s="340"/>
      <c r="J21" s="290"/>
    </row>
    <row r="22" spans="1:10" ht="21" customHeight="1" hidden="1">
      <c r="A22" s="171">
        <f t="shared" si="0"/>
        <v>11</v>
      </c>
      <c r="B22" s="172"/>
      <c r="C22" s="172"/>
      <c r="D22" s="172"/>
      <c r="E22" s="172"/>
      <c r="F22" s="173"/>
      <c r="G22" s="173"/>
      <c r="H22" s="173"/>
      <c r="I22" s="296"/>
      <c r="J22" s="242"/>
    </row>
    <row r="23" spans="1:10" ht="21" customHeight="1">
      <c r="A23" s="171">
        <f t="shared" si="0"/>
        <v>11</v>
      </c>
      <c r="B23" s="303"/>
      <c r="C23" s="172"/>
      <c r="D23" s="172"/>
      <c r="E23" s="172"/>
      <c r="F23" s="173"/>
      <c r="G23" s="173"/>
      <c r="H23" s="173"/>
      <c r="I23" s="300"/>
      <c r="J23" s="290"/>
    </row>
    <row r="24" spans="1:10" ht="21" customHeight="1" hidden="1">
      <c r="A24" s="171">
        <f t="shared" si="0"/>
        <v>12</v>
      </c>
      <c r="B24" s="172"/>
      <c r="C24" s="172"/>
      <c r="D24" s="172"/>
      <c r="E24" s="172"/>
      <c r="F24" s="173"/>
      <c r="G24" s="173"/>
      <c r="H24" s="173"/>
      <c r="I24" s="296"/>
      <c r="J24" s="242"/>
    </row>
    <row r="25" spans="1:10" ht="21" customHeight="1">
      <c r="A25" s="171">
        <f t="shared" si="0"/>
        <v>12</v>
      </c>
      <c r="B25" s="303"/>
      <c r="C25" s="172"/>
      <c r="D25" s="172"/>
      <c r="E25" s="172"/>
      <c r="F25" s="173"/>
      <c r="G25" s="173"/>
      <c r="H25" s="173"/>
      <c r="I25" s="300"/>
      <c r="J25" s="290"/>
    </row>
    <row r="26" spans="1:10" ht="21" customHeight="1" hidden="1">
      <c r="A26" s="171">
        <f t="shared" si="0"/>
        <v>13</v>
      </c>
      <c r="B26" s="172"/>
      <c r="C26" s="172"/>
      <c r="D26" s="172"/>
      <c r="E26" s="172"/>
      <c r="F26" s="173"/>
      <c r="G26" s="173"/>
      <c r="H26" s="173"/>
      <c r="I26" s="296"/>
      <c r="J26" s="242"/>
    </row>
    <row r="27" spans="1:10" ht="21" customHeight="1">
      <c r="A27" s="171">
        <f t="shared" si="0"/>
        <v>13</v>
      </c>
      <c r="B27" s="303"/>
      <c r="C27" s="172"/>
      <c r="D27" s="172"/>
      <c r="E27" s="172"/>
      <c r="F27" s="173"/>
      <c r="G27" s="173"/>
      <c r="H27" s="173"/>
      <c r="I27" s="296"/>
      <c r="J27" s="242"/>
    </row>
    <row r="28" spans="1:10" ht="21" customHeight="1" hidden="1">
      <c r="A28" s="171">
        <f t="shared" si="0"/>
        <v>14</v>
      </c>
      <c r="B28" s="172"/>
      <c r="C28" s="172"/>
      <c r="D28" s="172"/>
      <c r="E28" s="172"/>
      <c r="F28" s="173"/>
      <c r="G28" s="173"/>
      <c r="H28" s="173"/>
      <c r="I28" s="296"/>
      <c r="J28" s="242"/>
    </row>
    <row r="29" spans="1:10" ht="21" customHeight="1">
      <c r="A29" s="171"/>
      <c r="B29" s="303"/>
      <c r="C29" s="172"/>
      <c r="D29" s="172"/>
      <c r="E29" s="172"/>
      <c r="F29" s="173"/>
      <c r="G29" s="173"/>
      <c r="H29" s="173"/>
      <c r="I29" s="300"/>
      <c r="J29" s="290"/>
    </row>
    <row r="30" spans="1:10" ht="21" customHeight="1" hidden="1">
      <c r="A30" s="171"/>
      <c r="B30" s="172"/>
      <c r="C30" s="172"/>
      <c r="D30" s="172"/>
      <c r="E30" s="172"/>
      <c r="F30" s="173"/>
      <c r="G30" s="173"/>
      <c r="H30" s="173"/>
      <c r="I30" s="296"/>
      <c r="J30" s="243"/>
    </row>
    <row r="31" spans="1:10" ht="21" customHeight="1">
      <c r="A31" s="171"/>
      <c r="B31" s="303"/>
      <c r="C31" s="172"/>
      <c r="D31" s="172"/>
      <c r="E31" s="172"/>
      <c r="F31" s="173"/>
      <c r="G31" s="173"/>
      <c r="H31" s="173"/>
      <c r="I31" s="300"/>
      <c r="J31" s="290"/>
    </row>
    <row r="32" spans="1:10" ht="21" customHeight="1" hidden="1">
      <c r="A32" s="171"/>
      <c r="B32" s="172"/>
      <c r="C32" s="172"/>
      <c r="D32" s="172"/>
      <c r="E32" s="172"/>
      <c r="F32" s="173"/>
      <c r="G32" s="173"/>
      <c r="H32" s="173"/>
      <c r="I32" s="296"/>
      <c r="J32" s="242"/>
    </row>
    <row r="33" spans="1:10" ht="21" customHeight="1">
      <c r="A33" s="171"/>
      <c r="B33" s="303"/>
      <c r="C33" s="172"/>
      <c r="D33" s="172"/>
      <c r="E33" s="172"/>
      <c r="F33" s="173"/>
      <c r="G33" s="173"/>
      <c r="H33" s="173"/>
      <c r="I33" s="340"/>
      <c r="J33" s="290"/>
    </row>
    <row r="34" spans="1:10" ht="21" customHeight="1" hidden="1">
      <c r="A34" s="171"/>
      <c r="B34" s="172"/>
      <c r="C34" s="172"/>
      <c r="D34" s="172"/>
      <c r="E34" s="172"/>
      <c r="F34" s="173"/>
      <c r="G34" s="173"/>
      <c r="H34" s="173"/>
      <c r="I34" s="242"/>
      <c r="J34" s="242"/>
    </row>
    <row r="35" spans="1:10" ht="21" customHeight="1">
      <c r="A35" s="171"/>
      <c r="B35" s="172"/>
      <c r="C35" s="172"/>
      <c r="D35" s="172"/>
      <c r="E35" s="172"/>
      <c r="F35" s="173"/>
      <c r="G35" s="173"/>
      <c r="H35" s="173"/>
      <c r="I35" s="341"/>
      <c r="J35" s="239"/>
    </row>
    <row r="36" spans="1:10" ht="25.5" customHeight="1" hidden="1">
      <c r="A36" s="171"/>
      <c r="B36" s="172"/>
      <c r="C36" s="172"/>
      <c r="D36" s="172"/>
      <c r="E36" s="172"/>
      <c r="F36" s="172"/>
      <c r="G36" s="172"/>
      <c r="H36" s="172"/>
      <c r="I36" s="240"/>
      <c r="J36" s="241"/>
    </row>
    <row r="37" spans="1:10" ht="21" customHeight="1">
      <c r="A37" s="171"/>
      <c r="B37" s="172"/>
      <c r="C37" s="172"/>
      <c r="D37" s="172"/>
      <c r="E37" s="172"/>
      <c r="F37" s="173"/>
      <c r="G37" s="173"/>
      <c r="H37" s="173"/>
      <c r="I37" s="242"/>
      <c r="J37" s="242"/>
    </row>
    <row r="38" spans="1:10" ht="21" customHeight="1" hidden="1">
      <c r="A38" s="171"/>
      <c r="B38" s="172"/>
      <c r="C38" s="172"/>
      <c r="D38" s="172"/>
      <c r="E38" s="172"/>
      <c r="F38" s="173"/>
      <c r="G38" s="173"/>
      <c r="H38" s="173"/>
      <c r="I38" s="242"/>
      <c r="J38" s="242"/>
    </row>
    <row r="39" spans="1:10" ht="21" customHeight="1">
      <c r="A39" s="171"/>
      <c r="B39" s="172"/>
      <c r="C39" s="172"/>
      <c r="D39" s="172"/>
      <c r="E39" s="172"/>
      <c r="F39" s="173"/>
      <c r="G39" s="173"/>
      <c r="H39" s="173"/>
      <c r="I39" s="242"/>
      <c r="J39" s="242"/>
    </row>
    <row r="40" spans="1:10" ht="21" customHeight="1" hidden="1">
      <c r="A40" s="171"/>
      <c r="B40" s="172"/>
      <c r="C40" s="172"/>
      <c r="D40" s="172"/>
      <c r="E40" s="172"/>
      <c r="F40" s="173"/>
      <c r="G40" s="173"/>
      <c r="H40" s="173"/>
      <c r="I40" s="242"/>
      <c r="J40" s="242"/>
    </row>
    <row r="41" spans="1:10" ht="21" customHeight="1">
      <c r="A41" s="171"/>
      <c r="B41" s="172"/>
      <c r="C41" s="172"/>
      <c r="D41" s="172"/>
      <c r="E41" s="172"/>
      <c r="F41" s="173"/>
      <c r="G41" s="173"/>
      <c r="H41" s="173"/>
      <c r="I41" s="242"/>
      <c r="J41" s="242"/>
    </row>
    <row r="42" spans="1:10" ht="21" customHeight="1" hidden="1">
      <c r="A42" s="171"/>
      <c r="B42" s="172"/>
      <c r="C42" s="172"/>
      <c r="D42" s="172"/>
      <c r="E42" s="172"/>
      <c r="F42" s="173"/>
      <c r="G42" s="173"/>
      <c r="H42" s="173"/>
      <c r="I42" s="242"/>
      <c r="J42" s="242"/>
    </row>
    <row r="43" spans="1:10" ht="21" customHeight="1">
      <c r="A43" s="171"/>
      <c r="B43" s="172"/>
      <c r="C43" s="172"/>
      <c r="D43" s="172"/>
      <c r="E43" s="172"/>
      <c r="F43" s="173"/>
      <c r="G43" s="173"/>
      <c r="H43" s="173"/>
      <c r="I43" s="242"/>
      <c r="J43" s="242"/>
    </row>
    <row r="44" spans="1:10" ht="21" customHeight="1" hidden="1">
      <c r="A44" s="171"/>
      <c r="B44" s="172"/>
      <c r="C44" s="172"/>
      <c r="D44" s="172"/>
      <c r="E44" s="172"/>
      <c r="F44" s="173"/>
      <c r="G44" s="173"/>
      <c r="H44" s="173"/>
      <c r="I44" s="242"/>
      <c r="J44" s="242"/>
    </row>
    <row r="45" spans="1:10" ht="21" customHeight="1">
      <c r="A45" s="171"/>
      <c r="B45" s="172"/>
      <c r="C45" s="172"/>
      <c r="D45" s="172"/>
      <c r="E45" s="172"/>
      <c r="F45" s="173"/>
      <c r="G45" s="173"/>
      <c r="H45" s="173"/>
      <c r="I45" s="242"/>
      <c r="J45" s="243"/>
    </row>
    <row r="46" spans="1:10" ht="21" customHeight="1" hidden="1">
      <c r="A46" s="171"/>
      <c r="B46" s="172"/>
      <c r="C46" s="172"/>
      <c r="D46" s="172"/>
      <c r="E46" s="172"/>
      <c r="F46" s="173"/>
      <c r="G46" s="173"/>
      <c r="H46" s="173"/>
      <c r="I46" s="242"/>
      <c r="J46" s="243"/>
    </row>
    <row r="47" spans="1:10" ht="21" customHeight="1">
      <c r="A47" s="171"/>
      <c r="B47" s="172"/>
      <c r="C47" s="172"/>
      <c r="D47" s="172"/>
      <c r="E47" s="172"/>
      <c r="F47" s="173"/>
      <c r="G47" s="173"/>
      <c r="H47" s="173"/>
      <c r="I47" s="244"/>
      <c r="J47" s="243"/>
    </row>
    <row r="48" spans="1:10" ht="21" customHeight="1" hidden="1">
      <c r="A48" s="171"/>
      <c r="B48" s="172"/>
      <c r="C48" s="172"/>
      <c r="D48" s="172"/>
      <c r="E48" s="172"/>
      <c r="F48" s="173"/>
      <c r="G48" s="173"/>
      <c r="H48" s="173"/>
      <c r="I48" s="242"/>
      <c r="J48" s="242"/>
    </row>
    <row r="49" spans="1:10" ht="21" customHeight="1">
      <c r="A49" s="171"/>
      <c r="B49" s="172"/>
      <c r="C49" s="172"/>
      <c r="D49" s="172"/>
      <c r="E49" s="172"/>
      <c r="F49" s="173"/>
      <c r="G49" s="173"/>
      <c r="H49" s="173"/>
      <c r="I49" s="242"/>
      <c r="J49" s="242"/>
    </row>
    <row r="50" spans="1:10" ht="21" customHeight="1" hidden="1">
      <c r="A50" s="171"/>
      <c r="B50" s="172"/>
      <c r="C50" s="172"/>
      <c r="D50" s="172"/>
      <c r="E50" s="172"/>
      <c r="F50" s="173"/>
      <c r="G50" s="173"/>
      <c r="H50" s="173"/>
      <c r="I50" s="242"/>
      <c r="J50" s="242"/>
    </row>
    <row r="51" spans="1:10" ht="21" customHeight="1">
      <c r="A51" s="171"/>
      <c r="B51" s="172"/>
      <c r="C51" s="172"/>
      <c r="D51" s="172"/>
      <c r="E51" s="172"/>
      <c r="F51" s="173"/>
      <c r="G51" s="173"/>
      <c r="H51" s="173"/>
      <c r="I51" s="242"/>
      <c r="J51" s="242"/>
    </row>
    <row r="52" spans="1:10" ht="21" customHeight="1" hidden="1">
      <c r="A52" s="171"/>
      <c r="B52" s="172"/>
      <c r="C52" s="172"/>
      <c r="D52" s="172"/>
      <c r="E52" s="172"/>
      <c r="F52" s="173"/>
      <c r="G52" s="173"/>
      <c r="H52" s="173"/>
      <c r="I52" s="242"/>
      <c r="J52" s="242"/>
    </row>
    <row r="53" spans="1:10" ht="21" customHeight="1">
      <c r="A53" s="171"/>
      <c r="B53" s="172"/>
      <c r="C53" s="172"/>
      <c r="D53" s="172"/>
      <c r="E53" s="172"/>
      <c r="F53" s="173"/>
      <c r="G53" s="173"/>
      <c r="H53" s="173"/>
      <c r="I53" s="242"/>
      <c r="J53" s="242"/>
    </row>
    <row r="54" spans="1:10" ht="21" customHeight="1" hidden="1">
      <c r="A54" s="171"/>
      <c r="B54" s="172"/>
      <c r="C54" s="172"/>
      <c r="D54" s="172"/>
      <c r="E54" s="172"/>
      <c r="F54" s="173"/>
      <c r="G54" s="173"/>
      <c r="H54" s="173"/>
      <c r="I54" s="242"/>
      <c r="J54" s="242"/>
    </row>
    <row r="55" spans="1:10" ht="21" customHeight="1">
      <c r="A55" s="171"/>
      <c r="B55" s="172"/>
      <c r="C55" s="172"/>
      <c r="D55" s="172"/>
      <c r="E55" s="172"/>
      <c r="F55" s="173"/>
      <c r="G55" s="173"/>
      <c r="H55" s="173"/>
      <c r="I55" s="242"/>
      <c r="J55" s="242"/>
    </row>
    <row r="56" spans="1:10" ht="21" customHeight="1" hidden="1">
      <c r="A56" s="171"/>
      <c r="B56" s="172"/>
      <c r="C56" s="172"/>
      <c r="D56" s="172"/>
      <c r="E56" s="172"/>
      <c r="F56" s="173"/>
      <c r="G56" s="173"/>
      <c r="H56" s="173"/>
      <c r="I56" s="242"/>
      <c r="J56" s="242"/>
    </row>
    <row r="57" spans="1:10" ht="21" customHeight="1">
      <c r="A57" s="171"/>
      <c r="B57" s="172"/>
      <c r="C57" s="172"/>
      <c r="D57" s="172"/>
      <c r="E57" s="172"/>
      <c r="F57" s="173"/>
      <c r="G57" s="173"/>
      <c r="H57" s="173"/>
      <c r="I57" s="242"/>
      <c r="J57" s="242"/>
    </row>
    <row r="58" spans="1:10" ht="21" customHeight="1" hidden="1">
      <c r="A58" s="171"/>
      <c r="B58" s="172"/>
      <c r="C58" s="172"/>
      <c r="D58" s="172"/>
      <c r="E58" s="172"/>
      <c r="F58" s="173"/>
      <c r="G58" s="173"/>
      <c r="H58" s="173"/>
      <c r="I58" s="242"/>
      <c r="J58" s="242"/>
    </row>
    <row r="59" spans="1:10" ht="21" customHeight="1">
      <c r="A59" s="171"/>
      <c r="B59" s="172"/>
      <c r="C59" s="172"/>
      <c r="D59" s="172"/>
      <c r="E59" s="172"/>
      <c r="F59" s="173"/>
      <c r="G59" s="173"/>
      <c r="H59" s="173"/>
      <c r="I59" s="242"/>
      <c r="J59" s="242"/>
    </row>
    <row r="60" spans="1:10" ht="21" customHeight="1" hidden="1">
      <c r="A60" s="171"/>
      <c r="B60" s="172"/>
      <c r="C60" s="172"/>
      <c r="D60" s="172"/>
      <c r="E60" s="172"/>
      <c r="F60" s="173"/>
      <c r="G60" s="173"/>
      <c r="H60" s="173"/>
      <c r="I60" s="242"/>
      <c r="J60" s="242"/>
    </row>
    <row r="61" spans="1:10" ht="21" customHeight="1">
      <c r="A61" s="171"/>
      <c r="B61" s="172"/>
      <c r="C61" s="172"/>
      <c r="D61" s="172"/>
      <c r="E61" s="172"/>
      <c r="F61" s="173"/>
      <c r="G61" s="173"/>
      <c r="H61" s="173"/>
      <c r="I61" s="242"/>
      <c r="J61" s="242"/>
    </row>
    <row r="62" spans="1:10" ht="21" customHeight="1" hidden="1">
      <c r="A62" s="171"/>
      <c r="B62" s="172"/>
      <c r="C62" s="172"/>
      <c r="D62" s="172"/>
      <c r="E62" s="172"/>
      <c r="F62" s="173"/>
      <c r="G62" s="173"/>
      <c r="H62" s="173"/>
      <c r="I62" s="242"/>
      <c r="J62" s="243"/>
    </row>
    <row r="63" spans="1:10" ht="21" customHeight="1">
      <c r="A63" s="171"/>
      <c r="B63" s="172"/>
      <c r="C63" s="172"/>
      <c r="D63" s="172"/>
      <c r="E63" s="172"/>
      <c r="F63" s="173"/>
      <c r="G63" s="173"/>
      <c r="H63" s="173"/>
      <c r="I63" s="242"/>
      <c r="J63" s="243"/>
    </row>
    <row r="64" spans="1:10" ht="21" customHeight="1" hidden="1">
      <c r="A64" s="171"/>
      <c r="B64" s="172"/>
      <c r="C64" s="172"/>
      <c r="D64" s="172"/>
      <c r="E64" s="172"/>
      <c r="F64" s="173"/>
      <c r="G64" s="173"/>
      <c r="H64" s="173"/>
      <c r="I64" s="242"/>
      <c r="J64" s="242"/>
    </row>
    <row r="65" spans="1:10" ht="21" customHeight="1">
      <c r="A65" s="171"/>
      <c r="B65" s="172"/>
      <c r="C65" s="172"/>
      <c r="D65" s="172"/>
      <c r="E65" s="172"/>
      <c r="F65" s="173"/>
      <c r="G65" s="173"/>
      <c r="H65" s="173"/>
      <c r="I65" s="242"/>
      <c r="J65" s="242"/>
    </row>
    <row r="66" spans="1:10" ht="21" customHeight="1">
      <c r="A66" s="171"/>
      <c r="B66" s="172"/>
      <c r="C66" s="172"/>
      <c r="D66" s="172"/>
      <c r="E66" s="172"/>
      <c r="F66" s="173"/>
      <c r="G66" s="173"/>
      <c r="H66" s="173"/>
      <c r="I66" s="242"/>
      <c r="J66" s="242"/>
    </row>
    <row r="67" spans="1:10" ht="21" customHeight="1" hidden="1">
      <c r="A67" s="171"/>
      <c r="B67" s="172"/>
      <c r="C67" s="172"/>
      <c r="D67" s="172"/>
      <c r="E67" s="172"/>
      <c r="F67" s="173"/>
      <c r="G67" s="173"/>
      <c r="H67" s="173"/>
      <c r="I67" s="242"/>
      <c r="J67" s="243"/>
    </row>
    <row r="68" spans="1:10" ht="21" customHeight="1">
      <c r="A68" s="171"/>
      <c r="B68" s="172"/>
      <c r="C68" s="172"/>
      <c r="D68" s="172"/>
      <c r="E68" s="172"/>
      <c r="F68" s="173"/>
      <c r="G68" s="173"/>
      <c r="H68" s="173"/>
      <c r="I68" s="242"/>
      <c r="J68" s="243"/>
    </row>
    <row r="69" spans="1:10" ht="21" customHeight="1" hidden="1">
      <c r="A69" s="171"/>
      <c r="B69" s="172"/>
      <c r="C69" s="172"/>
      <c r="D69" s="172"/>
      <c r="E69" s="172"/>
      <c r="F69" s="173"/>
      <c r="G69" s="173"/>
      <c r="H69" s="173"/>
      <c r="I69" s="242"/>
      <c r="J69" s="242"/>
    </row>
    <row r="70" spans="1:10" ht="21" customHeight="1">
      <c r="A70" s="171"/>
      <c r="B70" s="172"/>
      <c r="C70" s="172"/>
      <c r="D70" s="172"/>
      <c r="E70" s="172"/>
      <c r="F70" s="173"/>
      <c r="G70" s="173"/>
      <c r="H70" s="173"/>
      <c r="I70" s="242"/>
      <c r="J70" s="242"/>
    </row>
    <row r="71" spans="1:10" ht="21" customHeight="1" hidden="1">
      <c r="A71" s="171"/>
      <c r="B71" s="172"/>
      <c r="C71" s="172"/>
      <c r="D71" s="172"/>
      <c r="E71" s="172"/>
      <c r="F71" s="173"/>
      <c r="G71" s="173"/>
      <c r="H71" s="173"/>
      <c r="I71" s="242"/>
      <c r="J71" s="242"/>
    </row>
    <row r="72" spans="1:10" ht="21" customHeight="1">
      <c r="A72" s="171"/>
      <c r="B72" s="172"/>
      <c r="C72" s="172"/>
      <c r="D72" s="172"/>
      <c r="E72" s="172"/>
      <c r="F72" s="173"/>
      <c r="G72" s="173"/>
      <c r="H72" s="173"/>
      <c r="I72" s="242"/>
      <c r="J72" s="242"/>
    </row>
    <row r="73" spans="1:10" ht="21" customHeight="1">
      <c r="A73" s="171"/>
      <c r="B73" s="172"/>
      <c r="C73" s="172"/>
      <c r="D73" s="172"/>
      <c r="E73" s="172"/>
      <c r="F73" s="173"/>
      <c r="G73" s="173"/>
      <c r="H73" s="173"/>
      <c r="I73" s="242"/>
      <c r="J73" s="242"/>
    </row>
    <row r="74" spans="1:10" ht="21" customHeight="1" hidden="1">
      <c r="A74" s="171"/>
      <c r="B74" s="172"/>
      <c r="C74" s="172"/>
      <c r="D74" s="172"/>
      <c r="E74" s="172"/>
      <c r="F74" s="173"/>
      <c r="G74" s="173"/>
      <c r="H74" s="173"/>
      <c r="I74" s="242"/>
      <c r="J74" s="242"/>
    </row>
    <row r="75" spans="1:10" ht="21" customHeight="1">
      <c r="A75" s="171"/>
      <c r="B75" s="172"/>
      <c r="C75" s="172"/>
      <c r="D75" s="172"/>
      <c r="E75" s="172"/>
      <c r="F75" s="173"/>
      <c r="G75" s="173"/>
      <c r="H75" s="173"/>
      <c r="I75" s="242"/>
      <c r="J75" s="242"/>
    </row>
    <row r="76" spans="1:10" ht="21" customHeight="1" hidden="1">
      <c r="A76" s="171"/>
      <c r="B76" s="172"/>
      <c r="C76" s="172"/>
      <c r="D76" s="172"/>
      <c r="E76" s="172"/>
      <c r="F76" s="173"/>
      <c r="G76" s="173"/>
      <c r="H76" s="173"/>
      <c r="I76" s="242"/>
      <c r="J76" s="242"/>
    </row>
    <row r="77" spans="1:10" ht="21" customHeight="1">
      <c r="A77" s="171"/>
      <c r="B77" s="172"/>
      <c r="C77" s="172"/>
      <c r="D77" s="172"/>
      <c r="E77" s="172"/>
      <c r="F77" s="173"/>
      <c r="G77" s="173"/>
      <c r="H77" s="173"/>
      <c r="I77" s="242"/>
      <c r="J77" s="242"/>
    </row>
    <row r="78" spans="1:10" ht="21" customHeight="1" hidden="1">
      <c r="A78" s="171"/>
      <c r="B78" s="172"/>
      <c r="C78" s="172"/>
      <c r="D78" s="172"/>
      <c r="E78" s="172"/>
      <c r="F78" s="173"/>
      <c r="G78" s="173"/>
      <c r="H78" s="173"/>
      <c r="I78" s="242"/>
      <c r="J78" s="242"/>
    </row>
    <row r="79" spans="1:10" ht="21" customHeight="1">
      <c r="A79" s="171"/>
      <c r="B79" s="172"/>
      <c r="C79" s="172"/>
      <c r="D79" s="172"/>
      <c r="E79" s="172"/>
      <c r="F79" s="173"/>
      <c r="G79" s="173"/>
      <c r="H79" s="173"/>
      <c r="I79" s="242"/>
      <c r="J79" s="242"/>
    </row>
    <row r="80" spans="1:10" ht="21" customHeight="1" hidden="1">
      <c r="A80" s="171"/>
      <c r="B80" s="172"/>
      <c r="C80" s="172"/>
      <c r="D80" s="172"/>
      <c r="E80" s="172"/>
      <c r="F80" s="173"/>
      <c r="G80" s="173"/>
      <c r="H80" s="173"/>
      <c r="I80" s="242"/>
      <c r="J80" s="242"/>
    </row>
    <row r="81" spans="1:10" ht="21" customHeight="1">
      <c r="A81" s="171"/>
      <c r="B81" s="172"/>
      <c r="C81" s="172"/>
      <c r="D81" s="172"/>
      <c r="E81" s="172"/>
      <c r="F81" s="173"/>
      <c r="G81" s="173"/>
      <c r="H81" s="173"/>
      <c r="I81" s="242"/>
      <c r="J81" s="242"/>
    </row>
    <row r="82" spans="1:10" ht="21" customHeight="1" hidden="1">
      <c r="A82" s="171"/>
      <c r="B82" s="172"/>
      <c r="C82" s="172"/>
      <c r="D82" s="172"/>
      <c r="E82" s="172"/>
      <c r="F82" s="173"/>
      <c r="G82" s="173"/>
      <c r="H82" s="173"/>
      <c r="I82" s="177"/>
      <c r="J82" s="177"/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82"/>
  <sheetViews>
    <sheetView workbookViewId="0" topLeftCell="A1">
      <selection activeCell="B3" sqref="B3:G15"/>
    </sheetView>
  </sheetViews>
  <sheetFormatPr defaultColWidth="9.140625" defaultRowHeight="21" customHeight="1"/>
  <cols>
    <col min="1" max="1" width="5.8515625" style="174" customWidth="1"/>
    <col min="2" max="2" width="22.00390625" style="174" customWidth="1"/>
    <col min="3" max="3" width="16.421875" style="174" customWidth="1"/>
    <col min="4" max="4" width="14.140625" style="174" customWidth="1"/>
    <col min="5" max="5" width="29.7109375" style="174" customWidth="1"/>
    <col min="6" max="6" width="21.00390625" style="174" customWidth="1"/>
    <col min="7" max="8" width="13.140625" style="174" customWidth="1"/>
    <col min="9" max="9" width="18.140625" style="158" customWidth="1"/>
    <col min="10" max="10" width="21.8515625" style="174" bestFit="1" customWidth="1"/>
    <col min="11" max="11" width="83.140625" style="294" customWidth="1"/>
    <col min="12" max="16384" width="9.140625" style="174" customWidth="1"/>
  </cols>
  <sheetData>
    <row r="1" spans="1:11" s="170" customFormat="1" ht="37.5" customHeight="1">
      <c r="A1" s="348" t="s">
        <v>46</v>
      </c>
      <c r="B1" s="349"/>
      <c r="C1" s="349"/>
      <c r="D1" s="349"/>
      <c r="E1" s="349"/>
      <c r="F1" s="349"/>
      <c r="G1" s="349"/>
      <c r="H1" s="349"/>
      <c r="I1" s="349"/>
      <c r="J1" s="350"/>
      <c r="K1" s="292"/>
    </row>
    <row r="2" spans="1:11" s="175" customFormat="1" ht="21" customHeight="1">
      <c r="A2" s="154" t="s">
        <v>22</v>
      </c>
      <c r="B2" s="155" t="s">
        <v>24</v>
      </c>
      <c r="C2" s="154" t="s">
        <v>23</v>
      </c>
      <c r="D2" s="154" t="s">
        <v>25</v>
      </c>
      <c r="E2" s="154" t="s">
        <v>21</v>
      </c>
      <c r="F2" s="154" t="s">
        <v>48</v>
      </c>
      <c r="G2" s="154" t="s">
        <v>26</v>
      </c>
      <c r="H2" s="154" t="s">
        <v>123</v>
      </c>
      <c r="I2" s="154" t="s">
        <v>95</v>
      </c>
      <c r="J2" s="154" t="s">
        <v>38</v>
      </c>
      <c r="K2" s="291" t="s">
        <v>96</v>
      </c>
    </row>
    <row r="3" spans="1:11" ht="21" customHeight="1">
      <c r="A3" s="171">
        <v>1</v>
      </c>
      <c r="B3" s="303"/>
      <c r="C3" s="172"/>
      <c r="D3" s="172"/>
      <c r="E3" s="172"/>
      <c r="F3" s="173"/>
      <c r="G3" s="173"/>
      <c r="H3" s="173"/>
      <c r="I3" s="221"/>
      <c r="J3" s="290"/>
      <c r="K3" s="293"/>
    </row>
    <row r="4" spans="1:11" ht="21" customHeight="1" hidden="1">
      <c r="A4" s="171">
        <f>A3+1</f>
        <v>2</v>
      </c>
      <c r="B4" s="303"/>
      <c r="C4" s="172"/>
      <c r="D4" s="172"/>
      <c r="E4" s="172"/>
      <c r="F4" s="173"/>
      <c r="G4" s="173"/>
      <c r="H4" s="173"/>
      <c r="I4" s="299"/>
      <c r="J4" s="250"/>
      <c r="K4" s="293"/>
    </row>
    <row r="5" spans="1:11" ht="21" customHeight="1">
      <c r="A5" s="171">
        <f>A3+1</f>
        <v>2</v>
      </c>
      <c r="B5" s="303"/>
      <c r="C5" s="172"/>
      <c r="D5" s="172"/>
      <c r="E5" s="172"/>
      <c r="F5" s="173"/>
      <c r="G5" s="173"/>
      <c r="H5" s="173"/>
      <c r="I5" s="300"/>
      <c r="J5" s="290"/>
      <c r="K5" s="293"/>
    </row>
    <row r="6" spans="1:11" ht="21" customHeight="1" hidden="1">
      <c r="A6" s="171">
        <f>A5+1</f>
        <v>3</v>
      </c>
      <c r="B6" s="303"/>
      <c r="C6" s="172"/>
      <c r="D6" s="172"/>
      <c r="E6" s="172"/>
      <c r="F6" s="173"/>
      <c r="G6" s="173"/>
      <c r="H6" s="173"/>
      <c r="I6" s="299"/>
      <c r="J6" s="250"/>
      <c r="K6" s="293"/>
    </row>
    <row r="7" spans="1:11" ht="21" customHeight="1">
      <c r="A7" s="171">
        <f aca="true" t="shared" si="0" ref="A7:A70">A5+1</f>
        <v>3</v>
      </c>
      <c r="B7" s="303"/>
      <c r="C7" s="172"/>
      <c r="D7" s="172"/>
      <c r="E7" s="172"/>
      <c r="F7" s="173"/>
      <c r="G7" s="173"/>
      <c r="H7" s="173"/>
      <c r="I7" s="300"/>
      <c r="J7" s="290"/>
      <c r="K7" s="293"/>
    </row>
    <row r="8" spans="1:11" ht="21" customHeight="1" hidden="1">
      <c r="A8" s="171">
        <f t="shared" si="0"/>
        <v>4</v>
      </c>
      <c r="B8" s="303"/>
      <c r="C8" s="172"/>
      <c r="D8" s="172"/>
      <c r="E8" s="172"/>
      <c r="F8" s="173"/>
      <c r="G8" s="173"/>
      <c r="H8" s="173"/>
      <c r="I8" s="299"/>
      <c r="J8" s="250"/>
      <c r="K8" s="293"/>
    </row>
    <row r="9" spans="1:11" ht="21" customHeight="1">
      <c r="A9" s="171">
        <f t="shared" si="0"/>
        <v>4</v>
      </c>
      <c r="B9" s="303"/>
      <c r="C9" s="172"/>
      <c r="D9" s="172"/>
      <c r="E9" s="172"/>
      <c r="F9" s="173"/>
      <c r="G9" s="173"/>
      <c r="H9" s="173"/>
      <c r="I9" s="301"/>
      <c r="J9" s="290"/>
      <c r="K9" s="293"/>
    </row>
    <row r="10" spans="1:11" ht="21" customHeight="1" hidden="1">
      <c r="A10" s="171">
        <f t="shared" si="0"/>
        <v>5</v>
      </c>
      <c r="B10" s="303"/>
      <c r="C10" s="172"/>
      <c r="D10" s="172"/>
      <c r="E10" s="172"/>
      <c r="F10" s="173"/>
      <c r="G10" s="173"/>
      <c r="H10" s="173"/>
      <c r="I10" s="299"/>
      <c r="J10" s="251"/>
      <c r="K10" s="293"/>
    </row>
    <row r="11" spans="1:11" ht="21" customHeight="1">
      <c r="A11" s="171">
        <f t="shared" si="0"/>
        <v>5</v>
      </c>
      <c r="B11" s="303"/>
      <c r="C11" s="172"/>
      <c r="D11" s="172"/>
      <c r="E11" s="172"/>
      <c r="F11" s="173"/>
      <c r="G11" s="173"/>
      <c r="H11" s="173"/>
      <c r="I11" s="301"/>
      <c r="J11" s="290"/>
      <c r="K11" s="293"/>
    </row>
    <row r="12" spans="1:11" ht="21" customHeight="1" hidden="1">
      <c r="A12" s="171">
        <f t="shared" si="0"/>
        <v>6</v>
      </c>
      <c r="B12" s="303"/>
      <c r="C12" s="172"/>
      <c r="D12" s="172"/>
      <c r="E12" s="172"/>
      <c r="F12" s="173"/>
      <c r="G12" s="173"/>
      <c r="H12" s="173"/>
      <c r="I12" s="299"/>
      <c r="J12" s="250"/>
      <c r="K12" s="293"/>
    </row>
    <row r="13" spans="1:11" ht="21" customHeight="1">
      <c r="A13" s="171">
        <f t="shared" si="0"/>
        <v>6</v>
      </c>
      <c r="B13" s="303"/>
      <c r="C13" s="172"/>
      <c r="D13" s="172"/>
      <c r="E13" s="172"/>
      <c r="F13" s="173"/>
      <c r="G13" s="173"/>
      <c r="H13" s="173"/>
      <c r="I13" s="300"/>
      <c r="J13" s="290"/>
      <c r="K13" s="293"/>
    </row>
    <row r="14" spans="1:11" ht="21" customHeight="1" hidden="1">
      <c r="A14" s="171">
        <f t="shared" si="0"/>
        <v>7</v>
      </c>
      <c r="B14" s="172"/>
      <c r="C14" s="172"/>
      <c r="D14" s="172"/>
      <c r="E14" s="172"/>
      <c r="F14" s="173"/>
      <c r="G14" s="173"/>
      <c r="H14" s="173"/>
      <c r="I14" s="299"/>
      <c r="J14" s="251"/>
      <c r="K14" s="293"/>
    </row>
    <row r="15" spans="1:11" ht="21" customHeight="1">
      <c r="A15" s="171">
        <f t="shared" si="0"/>
        <v>7</v>
      </c>
      <c r="B15" s="303"/>
      <c r="C15" s="172"/>
      <c r="D15" s="172"/>
      <c r="E15" s="172"/>
      <c r="F15" s="173"/>
      <c r="G15" s="173"/>
      <c r="H15" s="173"/>
      <c r="I15" s="221"/>
      <c r="J15" s="290"/>
      <c r="K15"/>
    </row>
    <row r="16" spans="1:11" ht="21" customHeight="1" hidden="1">
      <c r="A16" s="171">
        <f t="shared" si="0"/>
        <v>8</v>
      </c>
      <c r="B16" s="172"/>
      <c r="C16" s="172"/>
      <c r="D16" s="172"/>
      <c r="E16" s="172"/>
      <c r="F16" s="173"/>
      <c r="G16" s="173"/>
      <c r="H16" s="173"/>
      <c r="I16" s="299"/>
      <c r="J16" s="250"/>
      <c r="K16"/>
    </row>
    <row r="17" spans="1:11" ht="21.75" customHeight="1">
      <c r="A17" s="171">
        <f t="shared" si="0"/>
        <v>8</v>
      </c>
      <c r="B17" s="330"/>
      <c r="C17" s="172"/>
      <c r="D17" s="172"/>
      <c r="E17" s="172"/>
      <c r="F17" s="173"/>
      <c r="G17" s="173"/>
      <c r="H17" s="173"/>
      <c r="I17" s="300"/>
      <c r="J17" s="290"/>
      <c r="K17"/>
    </row>
    <row r="18" spans="1:11" ht="21" customHeight="1" hidden="1">
      <c r="A18" s="171">
        <f t="shared" si="0"/>
        <v>9</v>
      </c>
      <c r="B18" s="172"/>
      <c r="C18" s="172"/>
      <c r="D18" s="172"/>
      <c r="E18" s="172"/>
      <c r="F18" s="173"/>
      <c r="G18" s="173"/>
      <c r="H18" s="173"/>
      <c r="I18" s="299"/>
      <c r="J18" s="250"/>
      <c r="K18" s="126"/>
    </row>
    <row r="19" spans="1:11" ht="21" customHeight="1">
      <c r="A19" s="171">
        <f t="shared" si="0"/>
        <v>9</v>
      </c>
      <c r="B19" s="172"/>
      <c r="C19" s="172"/>
      <c r="D19" s="172"/>
      <c r="E19" s="172"/>
      <c r="F19" s="173"/>
      <c r="G19" s="173"/>
      <c r="H19" s="173"/>
      <c r="I19" s="299"/>
      <c r="J19" s="250"/>
      <c r="K19" s="126"/>
    </row>
    <row r="20" spans="1:11" ht="21" customHeight="1" hidden="1">
      <c r="A20" s="171">
        <f t="shared" si="0"/>
        <v>10</v>
      </c>
      <c r="B20" s="172"/>
      <c r="C20" s="172"/>
      <c r="D20" s="172"/>
      <c r="E20" s="172"/>
      <c r="F20" s="173"/>
      <c r="G20" s="173"/>
      <c r="H20" s="173"/>
      <c r="I20" s="299"/>
      <c r="J20" s="250"/>
      <c r="K20"/>
    </row>
    <row r="21" spans="1:11" ht="21.75" customHeight="1">
      <c r="A21" s="171">
        <f t="shared" si="0"/>
        <v>10</v>
      </c>
      <c r="B21" s="172"/>
      <c r="C21" s="172"/>
      <c r="D21" s="172"/>
      <c r="E21" s="172"/>
      <c r="F21" s="173"/>
      <c r="G21" s="173"/>
      <c r="H21" s="173"/>
      <c r="I21" s="299"/>
      <c r="J21" s="250"/>
      <c r="K21"/>
    </row>
    <row r="22" spans="1:11" ht="21" customHeight="1" hidden="1">
      <c r="A22" s="171">
        <f t="shared" si="0"/>
        <v>11</v>
      </c>
      <c r="B22" s="172"/>
      <c r="C22" s="172"/>
      <c r="D22" s="172"/>
      <c r="E22" s="172"/>
      <c r="F22" s="173"/>
      <c r="G22" s="173"/>
      <c r="H22" s="173"/>
      <c r="I22" s="299"/>
      <c r="J22" s="250"/>
      <c r="K22" s="293"/>
    </row>
    <row r="23" spans="1:11" ht="21.75" customHeight="1">
      <c r="A23" s="171">
        <f t="shared" si="0"/>
        <v>11</v>
      </c>
      <c r="B23" s="172"/>
      <c r="C23" s="172"/>
      <c r="D23" s="172"/>
      <c r="E23" s="172"/>
      <c r="F23" s="173"/>
      <c r="G23" s="173"/>
      <c r="H23" s="173"/>
      <c r="I23" s="299"/>
      <c r="J23" s="250"/>
      <c r="K23" s="293"/>
    </row>
    <row r="24" spans="1:11" ht="21" customHeight="1" hidden="1">
      <c r="A24" s="171">
        <f t="shared" si="0"/>
        <v>12</v>
      </c>
      <c r="B24" s="172"/>
      <c r="C24" s="172"/>
      <c r="D24" s="172"/>
      <c r="E24" s="172"/>
      <c r="F24" s="173"/>
      <c r="G24" s="173"/>
      <c r="H24" s="173"/>
      <c r="I24" s="299"/>
      <c r="J24" s="250"/>
      <c r="K24" s="293"/>
    </row>
    <row r="25" spans="1:11" ht="21.75" customHeight="1">
      <c r="A25" s="171">
        <f t="shared" si="0"/>
        <v>12</v>
      </c>
      <c r="B25" s="172"/>
      <c r="C25" s="172"/>
      <c r="D25" s="172"/>
      <c r="E25" s="172"/>
      <c r="F25" s="173"/>
      <c r="G25" s="173"/>
      <c r="H25" s="173"/>
      <c r="I25" s="299"/>
      <c r="J25" s="250"/>
      <c r="K25" s="293"/>
    </row>
    <row r="26" spans="1:11" ht="21" customHeight="1" hidden="1">
      <c r="A26" s="171">
        <f t="shared" si="0"/>
        <v>13</v>
      </c>
      <c r="B26" s="172"/>
      <c r="C26" s="172"/>
      <c r="D26" s="172"/>
      <c r="E26" s="172"/>
      <c r="F26" s="173"/>
      <c r="G26" s="173"/>
      <c r="H26" s="173"/>
      <c r="I26" s="299"/>
      <c r="J26" s="250"/>
      <c r="K26" s="293"/>
    </row>
    <row r="27" spans="1:11" ht="21.75" customHeight="1">
      <c r="A27" s="171">
        <f t="shared" si="0"/>
        <v>13</v>
      </c>
      <c r="B27" s="172"/>
      <c r="C27" s="172"/>
      <c r="D27" s="172"/>
      <c r="E27" s="172"/>
      <c r="F27" s="173"/>
      <c r="G27" s="173"/>
      <c r="H27" s="173"/>
      <c r="I27" s="299"/>
      <c r="J27" s="250"/>
      <c r="K27" s="293"/>
    </row>
    <row r="28" spans="1:11" ht="21" customHeight="1" hidden="1">
      <c r="A28" s="171">
        <f t="shared" si="0"/>
        <v>14</v>
      </c>
      <c r="B28" s="172"/>
      <c r="C28" s="172"/>
      <c r="D28" s="172"/>
      <c r="E28" s="172"/>
      <c r="F28" s="173"/>
      <c r="G28" s="173"/>
      <c r="H28" s="173"/>
      <c r="I28" s="299"/>
      <c r="J28" s="250"/>
      <c r="K28" s="293"/>
    </row>
    <row r="29" spans="1:11" ht="21.75" customHeight="1">
      <c r="A29" s="171">
        <f t="shared" si="0"/>
        <v>14</v>
      </c>
      <c r="B29" s="172"/>
      <c r="C29" s="172"/>
      <c r="D29" s="172"/>
      <c r="E29" s="172"/>
      <c r="F29" s="173"/>
      <c r="G29" s="173"/>
      <c r="H29" s="173"/>
      <c r="I29" s="299"/>
      <c r="J29" s="250"/>
      <c r="K29" s="293"/>
    </row>
    <row r="30" spans="1:11" ht="21" customHeight="1" hidden="1">
      <c r="A30" s="171">
        <f t="shared" si="0"/>
        <v>15</v>
      </c>
      <c r="B30" s="172"/>
      <c r="C30" s="172"/>
      <c r="D30" s="172"/>
      <c r="E30" s="172"/>
      <c r="F30" s="173"/>
      <c r="G30" s="173"/>
      <c r="H30" s="173"/>
      <c r="I30" s="299"/>
      <c r="J30" s="250"/>
      <c r="K30" s="293"/>
    </row>
    <row r="31" spans="1:11" ht="21.75" customHeight="1">
      <c r="A31" s="171">
        <f t="shared" si="0"/>
        <v>15</v>
      </c>
      <c r="B31" s="172"/>
      <c r="C31" s="172"/>
      <c r="D31" s="172"/>
      <c r="E31" s="172"/>
      <c r="F31" s="173"/>
      <c r="G31" s="173"/>
      <c r="H31" s="173"/>
      <c r="I31" s="299"/>
      <c r="J31" s="250"/>
      <c r="K31" s="293"/>
    </row>
    <row r="32" spans="1:11" ht="21" customHeight="1" hidden="1">
      <c r="A32" s="171">
        <f t="shared" si="0"/>
        <v>16</v>
      </c>
      <c r="B32" s="172"/>
      <c r="C32" s="172"/>
      <c r="D32" s="172"/>
      <c r="E32" s="172"/>
      <c r="F32" s="173"/>
      <c r="G32" s="173"/>
      <c r="H32" s="173"/>
      <c r="I32" s="299"/>
      <c r="J32" s="250"/>
      <c r="K32" s="293"/>
    </row>
    <row r="33" spans="1:11" ht="21.75" customHeight="1">
      <c r="A33" s="171">
        <f t="shared" si="0"/>
        <v>16</v>
      </c>
      <c r="B33" s="172"/>
      <c r="C33" s="172"/>
      <c r="D33" s="172"/>
      <c r="E33" s="172"/>
      <c r="F33" s="173"/>
      <c r="G33" s="173"/>
      <c r="H33" s="173"/>
      <c r="I33" s="299"/>
      <c r="J33" s="250"/>
      <c r="K33" s="293"/>
    </row>
    <row r="34" spans="1:11" ht="21" customHeight="1" hidden="1">
      <c r="A34" s="171">
        <f t="shared" si="0"/>
        <v>17</v>
      </c>
      <c r="B34" s="172"/>
      <c r="C34" s="172"/>
      <c r="D34" s="172"/>
      <c r="E34" s="172"/>
      <c r="F34" s="173"/>
      <c r="G34" s="173"/>
      <c r="H34" s="173"/>
      <c r="I34" s="299"/>
      <c r="J34" s="250"/>
      <c r="K34" s="293"/>
    </row>
    <row r="35" spans="1:11" ht="21.75" customHeight="1">
      <c r="A35" s="171">
        <f t="shared" si="0"/>
        <v>17</v>
      </c>
      <c r="B35" s="172"/>
      <c r="C35" s="172"/>
      <c r="D35" s="172"/>
      <c r="E35" s="172"/>
      <c r="F35" s="173"/>
      <c r="G35" s="173"/>
      <c r="H35" s="173"/>
      <c r="I35" s="299"/>
      <c r="J35" s="250"/>
      <c r="K35" s="293"/>
    </row>
    <row r="36" spans="1:11" ht="21" customHeight="1" hidden="1">
      <c r="A36" s="171">
        <f t="shared" si="0"/>
        <v>18</v>
      </c>
      <c r="B36" s="172"/>
      <c r="C36" s="172"/>
      <c r="D36" s="172"/>
      <c r="E36" s="172"/>
      <c r="F36" s="173"/>
      <c r="G36" s="173"/>
      <c r="H36" s="173"/>
      <c r="I36" s="299"/>
      <c r="J36" s="250"/>
      <c r="K36" s="293"/>
    </row>
    <row r="37" spans="1:11" ht="21.75" customHeight="1">
      <c r="A37" s="171">
        <f t="shared" si="0"/>
        <v>18</v>
      </c>
      <c r="B37" s="172"/>
      <c r="C37" s="172"/>
      <c r="D37" s="172"/>
      <c r="E37" s="172"/>
      <c r="F37" s="173"/>
      <c r="G37" s="173"/>
      <c r="H37" s="173"/>
      <c r="I37" s="299"/>
      <c r="J37" s="250"/>
      <c r="K37" s="293"/>
    </row>
    <row r="38" spans="1:11" ht="21" customHeight="1" hidden="1">
      <c r="A38" s="171">
        <f t="shared" si="0"/>
        <v>19</v>
      </c>
      <c r="B38" s="172"/>
      <c r="C38" s="172"/>
      <c r="D38" s="172"/>
      <c r="E38" s="172"/>
      <c r="F38" s="173"/>
      <c r="G38" s="173"/>
      <c r="H38" s="173"/>
      <c r="I38" s="299"/>
      <c r="J38" s="250"/>
      <c r="K38" s="293"/>
    </row>
    <row r="39" spans="1:11" ht="21" customHeight="1">
      <c r="A39" s="171">
        <f t="shared" si="0"/>
        <v>19</v>
      </c>
      <c r="B39" s="172"/>
      <c r="C39" s="172"/>
      <c r="D39" s="172"/>
      <c r="E39" s="172"/>
      <c r="F39" s="173"/>
      <c r="G39" s="173"/>
      <c r="H39" s="173"/>
      <c r="I39" s="299"/>
      <c r="J39" s="250"/>
      <c r="K39" s="293"/>
    </row>
    <row r="40" spans="1:11" ht="21" customHeight="1" hidden="1">
      <c r="A40" s="171">
        <f t="shared" si="0"/>
        <v>20</v>
      </c>
      <c r="B40" s="172"/>
      <c r="C40" s="172"/>
      <c r="D40" s="172"/>
      <c r="E40" s="172"/>
      <c r="F40" s="173"/>
      <c r="G40" s="173"/>
      <c r="H40" s="173"/>
      <c r="I40" s="299"/>
      <c r="J40" s="251"/>
      <c r="K40" s="293"/>
    </row>
    <row r="41" spans="1:11" ht="21" customHeight="1">
      <c r="A41" s="171">
        <f t="shared" si="0"/>
        <v>20</v>
      </c>
      <c r="B41" s="172"/>
      <c r="C41" s="172"/>
      <c r="D41" s="172"/>
      <c r="E41" s="172"/>
      <c r="F41" s="173"/>
      <c r="G41" s="173"/>
      <c r="H41" s="173"/>
      <c r="I41" s="252"/>
      <c r="J41" s="250"/>
      <c r="K41" s="293"/>
    </row>
    <row r="42" spans="1:11" ht="21" customHeight="1" hidden="1">
      <c r="A42" s="171">
        <f t="shared" si="0"/>
        <v>21</v>
      </c>
      <c r="B42" s="172"/>
      <c r="C42" s="172"/>
      <c r="D42" s="172"/>
      <c r="E42" s="172"/>
      <c r="F42" s="173"/>
      <c r="G42" s="173"/>
      <c r="H42" s="173"/>
      <c r="I42" s="299"/>
      <c r="J42" s="250"/>
      <c r="K42" s="293"/>
    </row>
    <row r="43" spans="1:11" ht="21" customHeight="1">
      <c r="A43" s="171">
        <f t="shared" si="0"/>
        <v>21</v>
      </c>
      <c r="B43" s="172"/>
      <c r="C43" s="172"/>
      <c r="D43" s="172"/>
      <c r="E43" s="172"/>
      <c r="F43" s="173"/>
      <c r="G43" s="173"/>
      <c r="H43" s="173"/>
      <c r="I43" s="299"/>
      <c r="J43" s="250"/>
      <c r="K43" s="293"/>
    </row>
    <row r="44" spans="1:11" ht="21" customHeight="1" hidden="1">
      <c r="A44" s="171">
        <f t="shared" si="0"/>
        <v>22</v>
      </c>
      <c r="B44" s="172"/>
      <c r="C44" s="172"/>
      <c r="D44" s="172"/>
      <c r="E44" s="172"/>
      <c r="F44" s="173"/>
      <c r="G44" s="173"/>
      <c r="H44" s="173"/>
      <c r="I44" s="299"/>
      <c r="J44" s="250"/>
      <c r="K44" s="293"/>
    </row>
    <row r="45" spans="1:11" ht="21" customHeight="1">
      <c r="A45" s="171">
        <f t="shared" si="0"/>
        <v>22</v>
      </c>
      <c r="B45" s="172"/>
      <c r="C45" s="172"/>
      <c r="D45" s="172"/>
      <c r="E45" s="172"/>
      <c r="F45" s="173"/>
      <c r="G45" s="173"/>
      <c r="H45" s="173"/>
      <c r="I45" s="299"/>
      <c r="J45" s="250"/>
      <c r="K45" s="293"/>
    </row>
    <row r="46" spans="1:11" ht="21" customHeight="1" hidden="1">
      <c r="A46" s="171">
        <f t="shared" si="0"/>
        <v>23</v>
      </c>
      <c r="B46" s="172"/>
      <c r="C46" s="172"/>
      <c r="D46" s="172"/>
      <c r="E46" s="172"/>
      <c r="F46" s="173"/>
      <c r="G46" s="173"/>
      <c r="H46" s="173"/>
      <c r="I46" s="299"/>
      <c r="J46" s="250"/>
      <c r="K46" s="293"/>
    </row>
    <row r="47" spans="1:11" ht="21" customHeight="1">
      <c r="A47" s="171">
        <f t="shared" si="0"/>
        <v>23</v>
      </c>
      <c r="B47" s="172"/>
      <c r="C47" s="172"/>
      <c r="D47" s="172"/>
      <c r="E47" s="172"/>
      <c r="F47" s="173"/>
      <c r="G47" s="173"/>
      <c r="H47" s="173"/>
      <c r="I47" s="299"/>
      <c r="J47" s="250"/>
      <c r="K47" s="293"/>
    </row>
    <row r="48" spans="1:11" ht="21" customHeight="1" hidden="1">
      <c r="A48" s="171">
        <f t="shared" si="0"/>
        <v>24</v>
      </c>
      <c r="B48" s="172"/>
      <c r="C48" s="172"/>
      <c r="D48" s="172"/>
      <c r="E48" s="172"/>
      <c r="F48" s="173"/>
      <c r="G48" s="173"/>
      <c r="H48" s="173"/>
      <c r="I48" s="299"/>
      <c r="J48" s="250"/>
      <c r="K48" s="293"/>
    </row>
    <row r="49" spans="1:11" ht="21" customHeight="1">
      <c r="A49" s="171">
        <f t="shared" si="0"/>
        <v>24</v>
      </c>
      <c r="B49" s="172"/>
      <c r="C49" s="172"/>
      <c r="D49" s="172"/>
      <c r="E49" s="172"/>
      <c r="F49" s="173"/>
      <c r="G49" s="173"/>
      <c r="H49" s="173"/>
      <c r="I49" s="299"/>
      <c r="J49" s="250"/>
      <c r="K49" s="293"/>
    </row>
    <row r="50" spans="1:11" ht="21" customHeight="1" hidden="1">
      <c r="A50" s="171">
        <f t="shared" si="0"/>
        <v>25</v>
      </c>
      <c r="B50" s="172"/>
      <c r="C50" s="172"/>
      <c r="D50" s="172"/>
      <c r="E50" s="172"/>
      <c r="F50" s="173"/>
      <c r="G50" s="173"/>
      <c r="H50" s="173"/>
      <c r="I50" s="299"/>
      <c r="J50" s="251"/>
      <c r="K50" s="293"/>
    </row>
    <row r="51" spans="1:11" ht="21" customHeight="1">
      <c r="A51" s="171">
        <f t="shared" si="0"/>
        <v>25</v>
      </c>
      <c r="B51" s="172"/>
      <c r="C51" s="172"/>
      <c r="D51" s="172"/>
      <c r="E51" s="172"/>
      <c r="F51" s="173"/>
      <c r="G51" s="173"/>
      <c r="H51" s="173"/>
      <c r="I51" s="299"/>
      <c r="J51" s="250"/>
      <c r="K51" s="293"/>
    </row>
    <row r="52" spans="1:11" ht="21" customHeight="1" hidden="1">
      <c r="A52" s="171">
        <f t="shared" si="0"/>
        <v>26</v>
      </c>
      <c r="B52" s="172"/>
      <c r="C52" s="172"/>
      <c r="D52" s="172"/>
      <c r="E52" s="172"/>
      <c r="F52" s="173"/>
      <c r="G52" s="173"/>
      <c r="H52" s="173"/>
      <c r="I52" s="299"/>
      <c r="J52" s="250"/>
      <c r="K52" s="293"/>
    </row>
    <row r="53" spans="1:11" ht="21.75" customHeight="1">
      <c r="A53" s="171">
        <f t="shared" si="0"/>
        <v>26</v>
      </c>
      <c r="B53" s="172"/>
      <c r="C53" s="172"/>
      <c r="D53" s="172"/>
      <c r="E53" s="172"/>
      <c r="F53" s="173"/>
      <c r="G53" s="173"/>
      <c r="H53" s="173"/>
      <c r="I53" s="299"/>
      <c r="J53" s="250"/>
      <c r="K53" s="293"/>
    </row>
    <row r="54" spans="1:11" ht="21" customHeight="1" hidden="1">
      <c r="A54" s="171">
        <f t="shared" si="0"/>
        <v>27</v>
      </c>
      <c r="B54" s="172"/>
      <c r="C54" s="172"/>
      <c r="D54" s="172"/>
      <c r="E54" s="172"/>
      <c r="F54" s="173"/>
      <c r="G54" s="173"/>
      <c r="H54" s="173"/>
      <c r="I54" s="299"/>
      <c r="J54" s="250"/>
      <c r="K54" s="293"/>
    </row>
    <row r="55" spans="1:11" ht="21" customHeight="1">
      <c r="A55" s="171">
        <f t="shared" si="0"/>
        <v>27</v>
      </c>
      <c r="B55" s="172"/>
      <c r="C55" s="172"/>
      <c r="D55" s="172"/>
      <c r="E55" s="172"/>
      <c r="F55" s="173"/>
      <c r="G55" s="173"/>
      <c r="H55" s="173"/>
      <c r="I55" s="299"/>
      <c r="J55" s="250"/>
      <c r="K55" s="293"/>
    </row>
    <row r="56" spans="1:11" ht="21" customHeight="1" hidden="1">
      <c r="A56" s="171">
        <f t="shared" si="0"/>
        <v>28</v>
      </c>
      <c r="B56" s="172"/>
      <c r="C56" s="172"/>
      <c r="D56" s="172"/>
      <c r="E56" s="172"/>
      <c r="F56" s="173"/>
      <c r="G56" s="173"/>
      <c r="H56" s="173"/>
      <c r="I56" s="299"/>
      <c r="J56" s="250"/>
      <c r="K56" s="293"/>
    </row>
    <row r="57" spans="1:11" ht="21.75" customHeight="1">
      <c r="A57" s="171">
        <f t="shared" si="0"/>
        <v>28</v>
      </c>
      <c r="B57" s="172"/>
      <c r="C57" s="172"/>
      <c r="D57" s="172"/>
      <c r="E57" s="172"/>
      <c r="F57" s="173"/>
      <c r="G57" s="173"/>
      <c r="H57" s="173"/>
      <c r="I57" s="299"/>
      <c r="J57" s="250"/>
      <c r="K57" s="293"/>
    </row>
    <row r="58" spans="1:11" ht="21" customHeight="1" hidden="1">
      <c r="A58" s="171">
        <f t="shared" si="0"/>
        <v>29</v>
      </c>
      <c r="B58" s="172"/>
      <c r="C58" s="172"/>
      <c r="D58" s="172"/>
      <c r="E58" s="172"/>
      <c r="F58" s="173"/>
      <c r="G58" s="173"/>
      <c r="H58" s="173"/>
      <c r="I58" s="299"/>
      <c r="J58" s="250"/>
      <c r="K58" s="293"/>
    </row>
    <row r="59" spans="1:11" ht="21.75" customHeight="1">
      <c r="A59" s="171">
        <f t="shared" si="0"/>
        <v>29</v>
      </c>
      <c r="B59" s="172"/>
      <c r="C59" s="172"/>
      <c r="D59" s="172"/>
      <c r="E59" s="172"/>
      <c r="F59" s="173"/>
      <c r="G59" s="173"/>
      <c r="H59" s="173"/>
      <c r="I59" s="299"/>
      <c r="J59" s="250"/>
      <c r="K59" s="293"/>
    </row>
    <row r="60" spans="1:11" ht="21" customHeight="1" hidden="1">
      <c r="A60" s="171">
        <f t="shared" si="0"/>
        <v>30</v>
      </c>
      <c r="B60" s="172"/>
      <c r="C60" s="172"/>
      <c r="D60" s="172"/>
      <c r="E60" s="172"/>
      <c r="F60" s="173"/>
      <c r="G60" s="173"/>
      <c r="H60" s="173"/>
      <c r="I60" s="299"/>
      <c r="J60" s="250"/>
      <c r="K60" s="293"/>
    </row>
    <row r="61" spans="1:11" ht="21.75" customHeight="1">
      <c r="A61" s="171">
        <f t="shared" si="0"/>
        <v>30</v>
      </c>
      <c r="B61" s="172"/>
      <c r="C61" s="172"/>
      <c r="D61" s="172"/>
      <c r="E61" s="172"/>
      <c r="F61" s="173"/>
      <c r="G61" s="173"/>
      <c r="H61" s="173"/>
      <c r="I61" s="299"/>
      <c r="J61" s="250"/>
      <c r="K61" s="293"/>
    </row>
    <row r="62" spans="1:11" ht="21" customHeight="1" hidden="1">
      <c r="A62" s="171">
        <f t="shared" si="0"/>
        <v>31</v>
      </c>
      <c r="B62" s="172"/>
      <c r="C62" s="172"/>
      <c r="D62" s="172"/>
      <c r="E62" s="172"/>
      <c r="F62" s="173"/>
      <c r="G62" s="173"/>
      <c r="H62" s="173"/>
      <c r="I62" s="299"/>
      <c r="J62" s="250"/>
      <c r="K62" s="293"/>
    </row>
    <row r="63" spans="1:11" ht="21.75" customHeight="1">
      <c r="A63" s="171">
        <f t="shared" si="0"/>
        <v>31</v>
      </c>
      <c r="B63" s="172"/>
      <c r="C63" s="172"/>
      <c r="D63" s="172"/>
      <c r="E63" s="172"/>
      <c r="F63" s="173"/>
      <c r="G63" s="173"/>
      <c r="H63" s="173"/>
      <c r="I63" s="299"/>
      <c r="J63" s="250"/>
      <c r="K63" s="293"/>
    </row>
    <row r="64" spans="1:11" ht="21" customHeight="1" hidden="1">
      <c r="A64" s="171">
        <f t="shared" si="0"/>
        <v>32</v>
      </c>
      <c r="B64" s="172"/>
      <c r="C64" s="172"/>
      <c r="D64" s="172"/>
      <c r="E64" s="172"/>
      <c r="F64" s="173"/>
      <c r="G64" s="173"/>
      <c r="H64" s="173"/>
      <c r="I64" s="299"/>
      <c r="J64" s="250"/>
      <c r="K64" s="293"/>
    </row>
    <row r="65" spans="1:11" ht="21.75" customHeight="1">
      <c r="A65" s="171">
        <f t="shared" si="0"/>
        <v>32</v>
      </c>
      <c r="B65" s="172"/>
      <c r="C65" s="172"/>
      <c r="D65" s="172"/>
      <c r="E65" s="172"/>
      <c r="F65" s="173"/>
      <c r="G65" s="173"/>
      <c r="H65" s="173"/>
      <c r="I65" s="299"/>
      <c r="J65" s="250"/>
      <c r="K65" s="293"/>
    </row>
    <row r="66" spans="1:11" ht="21" customHeight="1" hidden="1">
      <c r="A66" s="171">
        <f t="shared" si="0"/>
        <v>33</v>
      </c>
      <c r="B66" s="172"/>
      <c r="C66" s="172"/>
      <c r="D66" s="172"/>
      <c r="E66" s="172"/>
      <c r="F66" s="173"/>
      <c r="G66" s="173"/>
      <c r="H66" s="173"/>
      <c r="I66" s="299"/>
      <c r="J66" s="250"/>
      <c r="K66" s="293"/>
    </row>
    <row r="67" spans="1:11" ht="21.75" customHeight="1">
      <c r="A67" s="171">
        <f t="shared" si="0"/>
        <v>33</v>
      </c>
      <c r="B67" s="172"/>
      <c r="C67" s="172"/>
      <c r="D67" s="172"/>
      <c r="E67" s="172"/>
      <c r="F67" s="173"/>
      <c r="G67" s="173"/>
      <c r="H67" s="173"/>
      <c r="I67" s="299"/>
      <c r="J67" s="250"/>
      <c r="K67" s="293"/>
    </row>
    <row r="68" spans="1:11" ht="21" customHeight="1" hidden="1">
      <c r="A68" s="171">
        <f t="shared" si="0"/>
        <v>34</v>
      </c>
      <c r="B68" s="172"/>
      <c r="C68" s="172"/>
      <c r="D68" s="172"/>
      <c r="E68" s="172"/>
      <c r="F68" s="173"/>
      <c r="G68" s="173"/>
      <c r="H68" s="173"/>
      <c r="I68" s="299"/>
      <c r="J68" s="250"/>
      <c r="K68" s="293"/>
    </row>
    <row r="69" spans="1:11" ht="21" customHeight="1">
      <c r="A69" s="171">
        <f t="shared" si="0"/>
        <v>34</v>
      </c>
      <c r="B69" s="172"/>
      <c r="C69" s="172"/>
      <c r="D69" s="172"/>
      <c r="E69" s="172"/>
      <c r="F69" s="173"/>
      <c r="G69" s="173"/>
      <c r="H69" s="173"/>
      <c r="I69" s="299"/>
      <c r="J69" s="250"/>
      <c r="K69" s="293"/>
    </row>
    <row r="70" spans="1:11" ht="21" customHeight="1" hidden="1">
      <c r="A70" s="171">
        <f t="shared" si="0"/>
        <v>35</v>
      </c>
      <c r="B70" s="172"/>
      <c r="C70" s="172"/>
      <c r="D70" s="172"/>
      <c r="E70" s="172"/>
      <c r="F70" s="173"/>
      <c r="G70" s="173"/>
      <c r="H70" s="173"/>
      <c r="I70" s="299"/>
      <c r="J70" s="251"/>
      <c r="K70" s="293"/>
    </row>
    <row r="71" spans="1:11" ht="21" customHeight="1">
      <c r="A71" s="171">
        <f aca="true" t="shared" si="1" ref="A71:A82">A69+1</f>
        <v>35</v>
      </c>
      <c r="B71" s="172"/>
      <c r="C71" s="172"/>
      <c r="D71" s="172"/>
      <c r="E71" s="172"/>
      <c r="F71" s="173"/>
      <c r="G71" s="173"/>
      <c r="H71" s="173"/>
      <c r="I71" s="252"/>
      <c r="J71" s="250"/>
      <c r="K71" s="293"/>
    </row>
    <row r="72" spans="1:11" ht="21" customHeight="1" hidden="1">
      <c r="A72" s="171">
        <f t="shared" si="1"/>
        <v>36</v>
      </c>
      <c r="B72" s="172"/>
      <c r="C72" s="172"/>
      <c r="D72" s="172"/>
      <c r="E72" s="172"/>
      <c r="F72" s="173"/>
      <c r="G72" s="173"/>
      <c r="H72" s="173"/>
      <c r="I72" s="299"/>
      <c r="J72" s="250"/>
      <c r="K72" s="293"/>
    </row>
    <row r="73" spans="1:11" ht="21" customHeight="1">
      <c r="A73" s="171">
        <f t="shared" si="1"/>
        <v>36</v>
      </c>
      <c r="B73" s="172"/>
      <c r="C73" s="172"/>
      <c r="D73" s="172"/>
      <c r="E73" s="172"/>
      <c r="F73" s="173"/>
      <c r="G73" s="173"/>
      <c r="H73" s="173"/>
      <c r="I73" s="299"/>
      <c r="J73" s="250"/>
      <c r="K73" s="293"/>
    </row>
    <row r="74" spans="1:11" ht="21" customHeight="1" hidden="1">
      <c r="A74" s="171">
        <f t="shared" si="1"/>
        <v>37</v>
      </c>
      <c r="B74" s="172"/>
      <c r="C74" s="172"/>
      <c r="D74" s="172"/>
      <c r="E74" s="172"/>
      <c r="F74" s="173"/>
      <c r="G74" s="173"/>
      <c r="H74" s="173"/>
      <c r="I74" s="299"/>
      <c r="J74" s="250"/>
      <c r="K74" s="293"/>
    </row>
    <row r="75" spans="1:11" ht="21" customHeight="1">
      <c r="A75" s="171">
        <f t="shared" si="1"/>
        <v>37</v>
      </c>
      <c r="B75" s="172"/>
      <c r="C75" s="172"/>
      <c r="D75" s="172"/>
      <c r="E75" s="172"/>
      <c r="F75" s="173"/>
      <c r="G75" s="173"/>
      <c r="H75" s="173"/>
      <c r="I75" s="299"/>
      <c r="J75" s="250"/>
      <c r="K75" s="293"/>
    </row>
    <row r="76" spans="1:11" ht="21" customHeight="1" hidden="1">
      <c r="A76" s="171">
        <f t="shared" si="1"/>
        <v>38</v>
      </c>
      <c r="B76" s="172"/>
      <c r="C76" s="172"/>
      <c r="D76" s="172"/>
      <c r="E76" s="172"/>
      <c r="F76" s="173"/>
      <c r="G76" s="173"/>
      <c r="H76" s="173"/>
      <c r="I76" s="299"/>
      <c r="J76" s="250"/>
      <c r="K76" s="293"/>
    </row>
    <row r="77" spans="1:11" ht="21" customHeight="1">
      <c r="A77" s="171">
        <f t="shared" si="1"/>
        <v>38</v>
      </c>
      <c r="B77" s="172"/>
      <c r="C77" s="172"/>
      <c r="D77" s="172"/>
      <c r="E77" s="172"/>
      <c r="F77" s="173"/>
      <c r="G77" s="173"/>
      <c r="H77" s="173"/>
      <c r="I77" s="299"/>
      <c r="J77" s="250"/>
      <c r="K77" s="293"/>
    </row>
    <row r="78" spans="1:11" ht="21" customHeight="1" hidden="1">
      <c r="A78" s="171">
        <f t="shared" si="1"/>
        <v>39</v>
      </c>
      <c r="B78" s="172"/>
      <c r="C78" s="172"/>
      <c r="D78" s="172"/>
      <c r="E78" s="172"/>
      <c r="F78" s="173"/>
      <c r="G78" s="173"/>
      <c r="H78" s="173"/>
      <c r="I78" s="299"/>
      <c r="J78" s="250"/>
      <c r="K78" s="293"/>
    </row>
    <row r="79" spans="1:11" ht="21" customHeight="1">
      <c r="A79" s="171">
        <f t="shared" si="1"/>
        <v>39</v>
      </c>
      <c r="B79" s="172"/>
      <c r="C79" s="172"/>
      <c r="D79" s="172"/>
      <c r="E79" s="172"/>
      <c r="F79" s="173"/>
      <c r="G79" s="173"/>
      <c r="H79" s="173"/>
      <c r="I79" s="299"/>
      <c r="J79" s="250"/>
      <c r="K79" s="293"/>
    </row>
    <row r="80" spans="1:11" ht="21" customHeight="1" hidden="1">
      <c r="A80" s="171">
        <f t="shared" si="1"/>
        <v>40</v>
      </c>
      <c r="B80" s="172"/>
      <c r="C80" s="172"/>
      <c r="D80" s="172"/>
      <c r="E80" s="172"/>
      <c r="F80" s="173"/>
      <c r="G80" s="173"/>
      <c r="H80" s="173"/>
      <c r="I80" s="299"/>
      <c r="J80" s="251"/>
      <c r="K80" s="293"/>
    </row>
    <row r="81" spans="1:11" ht="21" customHeight="1">
      <c r="A81" s="171">
        <f t="shared" si="1"/>
        <v>40</v>
      </c>
      <c r="B81" s="172"/>
      <c r="C81" s="172"/>
      <c r="D81" s="172"/>
      <c r="E81" s="172"/>
      <c r="F81" s="173"/>
      <c r="G81" s="173"/>
      <c r="H81" s="173"/>
      <c r="I81" s="299"/>
      <c r="J81" s="250"/>
      <c r="K81" s="293"/>
    </row>
    <row r="82" spans="1:10" ht="21" customHeight="1" hidden="1">
      <c r="A82" s="171">
        <f t="shared" si="1"/>
        <v>41</v>
      </c>
      <c r="B82" s="172"/>
      <c r="C82" s="172"/>
      <c r="D82" s="172"/>
      <c r="E82" s="172"/>
      <c r="F82" s="173"/>
      <c r="G82" s="173"/>
      <c r="H82" s="173"/>
      <c r="I82" s="302"/>
      <c r="J82" s="173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E51" sqref="E51"/>
    </sheetView>
  </sheetViews>
  <sheetFormatPr defaultColWidth="9.140625" defaultRowHeight="21" customHeight="1"/>
  <cols>
    <col min="1" max="1" width="5.8515625" style="174" customWidth="1"/>
    <col min="2" max="2" width="21.8515625" style="174" customWidth="1"/>
    <col min="3" max="3" width="16.421875" style="174" customWidth="1"/>
    <col min="4" max="4" width="14.421875" style="174" customWidth="1"/>
    <col min="5" max="5" width="29.28125" style="174" customWidth="1"/>
    <col min="6" max="6" width="20.7109375" style="174" customWidth="1"/>
    <col min="7" max="8" width="13.140625" style="174" customWidth="1"/>
    <col min="9" max="9" width="18.140625" style="174" customWidth="1"/>
    <col min="10" max="10" width="21.8515625" style="174" bestFit="1" customWidth="1"/>
    <col min="11" max="11" width="113.00390625" style="249" customWidth="1"/>
    <col min="12" max="16384" width="9.140625" style="174" customWidth="1"/>
  </cols>
  <sheetData>
    <row r="1" spans="1:11" s="170" customFormat="1" ht="37.5" customHeight="1">
      <c r="A1" s="348" t="s">
        <v>126</v>
      </c>
      <c r="B1" s="349"/>
      <c r="C1" s="349"/>
      <c r="D1" s="349"/>
      <c r="E1" s="349"/>
      <c r="F1" s="349"/>
      <c r="G1" s="349"/>
      <c r="H1" s="349"/>
      <c r="I1" s="349"/>
      <c r="J1" s="350"/>
      <c r="K1" s="246"/>
    </row>
    <row r="2" spans="1:11" s="175" customFormat="1" ht="21" customHeight="1">
      <c r="A2" s="154" t="s">
        <v>22</v>
      </c>
      <c r="B2" s="155" t="s">
        <v>24</v>
      </c>
      <c r="C2" s="154" t="s">
        <v>23</v>
      </c>
      <c r="D2" s="154" t="s">
        <v>25</v>
      </c>
      <c r="E2" s="154" t="s">
        <v>21</v>
      </c>
      <c r="F2" s="154" t="s">
        <v>48</v>
      </c>
      <c r="G2" s="154" t="s">
        <v>26</v>
      </c>
      <c r="H2" s="154" t="s">
        <v>123</v>
      </c>
      <c r="I2" s="154" t="s">
        <v>95</v>
      </c>
      <c r="J2" s="154" t="s">
        <v>38</v>
      </c>
      <c r="K2" s="247" t="s">
        <v>96</v>
      </c>
    </row>
    <row r="3" spans="1:11" ht="21" customHeight="1">
      <c r="A3" s="171">
        <v>1</v>
      </c>
      <c r="B3" s="172"/>
      <c r="C3" s="172"/>
      <c r="D3" s="172"/>
      <c r="E3" s="172"/>
      <c r="F3" s="173"/>
      <c r="G3" s="173"/>
      <c r="H3" s="173"/>
      <c r="I3" s="288"/>
      <c r="J3" s="287"/>
      <c r="K3"/>
    </row>
    <row r="4" spans="1:11" ht="25.5" customHeight="1" hidden="1">
      <c r="A4" s="171">
        <f>A3+1</f>
        <v>2</v>
      </c>
      <c r="B4" s="172"/>
      <c r="C4" s="172"/>
      <c r="D4" s="172"/>
      <c r="E4" s="172"/>
      <c r="F4" s="172"/>
      <c r="G4" s="172"/>
      <c r="H4" s="172"/>
      <c r="I4" s="240"/>
      <c r="J4" s="241"/>
      <c r="K4" s="245"/>
    </row>
    <row r="5" spans="1:11" ht="21" customHeight="1">
      <c r="A5" s="171">
        <f>A3+1</f>
        <v>2</v>
      </c>
      <c r="B5" s="172"/>
      <c r="C5" s="172"/>
      <c r="D5" s="172"/>
      <c r="E5" s="172"/>
      <c r="F5" s="173"/>
      <c r="G5" s="173"/>
      <c r="H5" s="173"/>
      <c r="I5" s="289"/>
      <c r="J5" s="290"/>
      <c r="K5" s="245"/>
    </row>
    <row r="6" spans="1:11" ht="21" customHeight="1" hidden="1">
      <c r="A6" s="171">
        <f>A5+1</f>
        <v>3</v>
      </c>
      <c r="B6" s="172"/>
      <c r="C6" s="172"/>
      <c r="D6" s="172"/>
      <c r="E6" s="172"/>
      <c r="F6" s="173"/>
      <c r="G6" s="173"/>
      <c r="H6" s="173"/>
      <c r="I6" s="242"/>
      <c r="J6" s="242"/>
      <c r="K6" s="245"/>
    </row>
    <row r="7" spans="1:11" ht="21" customHeight="1">
      <c r="A7" s="171">
        <f aca="true" t="shared" si="0" ref="A7:A70">A5+1</f>
        <v>3</v>
      </c>
      <c r="B7" s="172"/>
      <c r="C7" s="172"/>
      <c r="D7" s="172"/>
      <c r="E7" s="172"/>
      <c r="F7" s="173"/>
      <c r="G7" s="173"/>
      <c r="H7" s="173"/>
      <c r="I7" s="242"/>
      <c r="J7" s="242"/>
      <c r="K7" s="245"/>
    </row>
    <row r="8" spans="1:11" ht="21" customHeight="1" hidden="1">
      <c r="A8" s="171">
        <f t="shared" si="0"/>
        <v>4</v>
      </c>
      <c r="B8" s="172"/>
      <c r="C8" s="172"/>
      <c r="D8" s="172"/>
      <c r="E8" s="172"/>
      <c r="F8" s="173"/>
      <c r="G8" s="173"/>
      <c r="H8" s="173"/>
      <c r="I8" s="242"/>
      <c r="J8" s="242"/>
      <c r="K8" s="245"/>
    </row>
    <row r="9" spans="1:11" ht="21" customHeight="1">
      <c r="A9" s="171">
        <f t="shared" si="0"/>
        <v>4</v>
      </c>
      <c r="B9" s="172"/>
      <c r="C9" s="172"/>
      <c r="D9" s="172"/>
      <c r="E9" s="172"/>
      <c r="F9" s="173"/>
      <c r="G9" s="173"/>
      <c r="H9" s="173"/>
      <c r="I9" s="242"/>
      <c r="J9" s="242"/>
      <c r="K9" s="245"/>
    </row>
    <row r="10" spans="1:11" ht="21" customHeight="1" hidden="1">
      <c r="A10" s="171">
        <f t="shared" si="0"/>
        <v>5</v>
      </c>
      <c r="B10" s="172"/>
      <c r="C10" s="172"/>
      <c r="D10" s="172"/>
      <c r="E10" s="172"/>
      <c r="F10" s="173"/>
      <c r="G10" s="173"/>
      <c r="H10" s="173"/>
      <c r="I10" s="242"/>
      <c r="J10" s="242"/>
      <c r="K10" s="245"/>
    </row>
    <row r="11" spans="1:11" ht="21" customHeight="1">
      <c r="A11" s="171">
        <f t="shared" si="0"/>
        <v>5</v>
      </c>
      <c r="B11" s="172"/>
      <c r="C11" s="172"/>
      <c r="D11" s="172"/>
      <c r="E11" s="172"/>
      <c r="F11" s="173"/>
      <c r="G11" s="173"/>
      <c r="H11" s="173"/>
      <c r="I11" s="242"/>
      <c r="J11" s="242"/>
      <c r="K11" s="245"/>
    </row>
    <row r="12" spans="1:11" ht="21" customHeight="1" hidden="1">
      <c r="A12" s="171">
        <f t="shared" si="0"/>
        <v>6</v>
      </c>
      <c r="B12" s="172"/>
      <c r="C12" s="172"/>
      <c r="D12" s="172"/>
      <c r="E12" s="172"/>
      <c r="F12" s="173"/>
      <c r="G12" s="173"/>
      <c r="H12" s="173"/>
      <c r="I12" s="242"/>
      <c r="J12" s="242"/>
      <c r="K12" s="245"/>
    </row>
    <row r="13" spans="1:11" ht="21" customHeight="1">
      <c r="A13" s="171">
        <f t="shared" si="0"/>
        <v>6</v>
      </c>
      <c r="B13" s="172"/>
      <c r="C13" s="172"/>
      <c r="D13" s="172"/>
      <c r="E13" s="172"/>
      <c r="F13" s="173"/>
      <c r="G13" s="173"/>
      <c r="H13" s="173"/>
      <c r="I13" s="242"/>
      <c r="J13" s="243"/>
      <c r="K13" s="245"/>
    </row>
    <row r="14" spans="1:11" ht="21" customHeight="1" hidden="1">
      <c r="A14" s="171">
        <f t="shared" si="0"/>
        <v>7</v>
      </c>
      <c r="B14" s="172"/>
      <c r="C14" s="172"/>
      <c r="D14" s="172"/>
      <c r="E14" s="172"/>
      <c r="F14" s="173"/>
      <c r="G14" s="173"/>
      <c r="H14" s="173"/>
      <c r="I14" s="242"/>
      <c r="J14" s="243"/>
      <c r="K14" s="245"/>
    </row>
    <row r="15" spans="1:11" ht="21" customHeight="1">
      <c r="A15" s="171">
        <f t="shared" si="0"/>
        <v>7</v>
      </c>
      <c r="B15" s="172"/>
      <c r="C15" s="172"/>
      <c r="D15" s="172"/>
      <c r="E15" s="172"/>
      <c r="F15" s="173"/>
      <c r="G15" s="173"/>
      <c r="H15" s="173"/>
      <c r="I15" s="244"/>
      <c r="J15" s="243"/>
      <c r="K15" s="245"/>
    </row>
    <row r="16" spans="1:11" ht="21" customHeight="1" hidden="1">
      <c r="A16" s="171">
        <f t="shared" si="0"/>
        <v>8</v>
      </c>
      <c r="B16" s="172"/>
      <c r="C16" s="172"/>
      <c r="D16" s="172"/>
      <c r="E16" s="172"/>
      <c r="F16" s="173"/>
      <c r="G16" s="173"/>
      <c r="H16" s="173"/>
      <c r="I16" s="242"/>
      <c r="J16" s="242"/>
      <c r="K16" s="245"/>
    </row>
    <row r="17" spans="1:11" ht="21" customHeight="1">
      <c r="A17" s="171">
        <f t="shared" si="0"/>
        <v>8</v>
      </c>
      <c r="B17" s="172"/>
      <c r="C17" s="172"/>
      <c r="D17" s="172"/>
      <c r="E17" s="172"/>
      <c r="F17" s="173"/>
      <c r="G17" s="173"/>
      <c r="H17" s="173"/>
      <c r="I17" s="242"/>
      <c r="J17" s="242"/>
      <c r="K17" s="245"/>
    </row>
    <row r="18" spans="1:11" ht="21" customHeight="1" hidden="1">
      <c r="A18" s="171">
        <f t="shared" si="0"/>
        <v>9</v>
      </c>
      <c r="B18" s="172"/>
      <c r="C18" s="172"/>
      <c r="D18" s="172"/>
      <c r="E18" s="172"/>
      <c r="F18" s="173"/>
      <c r="G18" s="173"/>
      <c r="H18" s="173"/>
      <c r="I18" s="242"/>
      <c r="J18" s="242"/>
      <c r="K18" s="245"/>
    </row>
    <row r="19" spans="1:11" ht="21" customHeight="1">
      <c r="A19" s="171">
        <f t="shared" si="0"/>
        <v>9</v>
      </c>
      <c r="B19" s="172"/>
      <c r="C19" s="172"/>
      <c r="D19" s="172"/>
      <c r="E19" s="172"/>
      <c r="F19" s="173"/>
      <c r="G19" s="173"/>
      <c r="H19" s="173"/>
      <c r="I19" s="242"/>
      <c r="J19" s="242"/>
      <c r="K19" s="245"/>
    </row>
    <row r="20" spans="1:11" ht="21" customHeight="1" hidden="1">
      <c r="A20" s="171">
        <f t="shared" si="0"/>
        <v>10</v>
      </c>
      <c r="B20" s="172"/>
      <c r="C20" s="172"/>
      <c r="D20" s="172"/>
      <c r="E20" s="172"/>
      <c r="F20" s="173"/>
      <c r="G20" s="173"/>
      <c r="H20" s="173"/>
      <c r="I20" s="242"/>
      <c r="J20" s="242"/>
      <c r="K20" s="245"/>
    </row>
    <row r="21" spans="1:11" ht="21" customHeight="1">
      <c r="A21" s="171">
        <f t="shared" si="0"/>
        <v>10</v>
      </c>
      <c r="B21" s="172"/>
      <c r="C21" s="172"/>
      <c r="D21" s="172"/>
      <c r="E21" s="172"/>
      <c r="F21" s="173"/>
      <c r="G21" s="173"/>
      <c r="H21" s="173"/>
      <c r="I21" s="242"/>
      <c r="J21" s="242"/>
      <c r="K21" s="245"/>
    </row>
    <row r="22" spans="1:11" ht="21" customHeight="1" hidden="1">
      <c r="A22" s="171">
        <f t="shared" si="0"/>
        <v>11</v>
      </c>
      <c r="B22" s="172"/>
      <c r="C22" s="172"/>
      <c r="D22" s="172"/>
      <c r="E22" s="172"/>
      <c r="F22" s="173"/>
      <c r="G22" s="173"/>
      <c r="H22" s="173"/>
      <c r="I22" s="242"/>
      <c r="J22" s="242"/>
      <c r="K22" s="245"/>
    </row>
    <row r="23" spans="1:11" ht="21" customHeight="1">
      <c r="A23" s="171">
        <f t="shared" si="0"/>
        <v>11</v>
      </c>
      <c r="B23" s="172"/>
      <c r="C23" s="172"/>
      <c r="D23" s="172"/>
      <c r="E23" s="172"/>
      <c r="F23" s="173"/>
      <c r="G23" s="173"/>
      <c r="H23" s="173"/>
      <c r="I23" s="242"/>
      <c r="J23" s="242"/>
      <c r="K23" s="245"/>
    </row>
    <row r="24" spans="1:11" ht="21" customHeight="1" hidden="1">
      <c r="A24" s="171">
        <f t="shared" si="0"/>
        <v>12</v>
      </c>
      <c r="B24" s="172"/>
      <c r="C24" s="172"/>
      <c r="D24" s="172"/>
      <c r="E24" s="172"/>
      <c r="F24" s="173"/>
      <c r="G24" s="173"/>
      <c r="H24" s="173"/>
      <c r="I24" s="242"/>
      <c r="J24" s="242"/>
      <c r="K24" s="245"/>
    </row>
    <row r="25" spans="1:11" ht="21" customHeight="1">
      <c r="A25" s="171">
        <f t="shared" si="0"/>
        <v>12</v>
      </c>
      <c r="B25" s="172"/>
      <c r="C25" s="172"/>
      <c r="D25" s="172"/>
      <c r="E25" s="172"/>
      <c r="F25" s="173"/>
      <c r="G25" s="173"/>
      <c r="H25" s="173"/>
      <c r="I25" s="242"/>
      <c r="J25" s="242"/>
      <c r="K25" s="245"/>
    </row>
    <row r="26" spans="1:11" ht="21" customHeight="1" hidden="1">
      <c r="A26" s="171">
        <f t="shared" si="0"/>
        <v>13</v>
      </c>
      <c r="B26" s="172"/>
      <c r="C26" s="172"/>
      <c r="D26" s="172"/>
      <c r="E26" s="172"/>
      <c r="F26" s="173"/>
      <c r="G26" s="173"/>
      <c r="H26" s="173"/>
      <c r="I26" s="242"/>
      <c r="J26" s="242"/>
      <c r="K26" s="245"/>
    </row>
    <row r="27" spans="1:11" ht="21" customHeight="1">
      <c r="A27" s="171">
        <f t="shared" si="0"/>
        <v>13</v>
      </c>
      <c r="B27" s="172"/>
      <c r="C27" s="172"/>
      <c r="D27" s="172"/>
      <c r="E27" s="172"/>
      <c r="F27" s="173"/>
      <c r="G27" s="173"/>
      <c r="H27" s="173"/>
      <c r="I27" s="242"/>
      <c r="J27" s="242"/>
      <c r="K27" s="245"/>
    </row>
    <row r="28" spans="1:11" ht="21" customHeight="1" hidden="1">
      <c r="A28" s="171">
        <f t="shared" si="0"/>
        <v>14</v>
      </c>
      <c r="B28" s="172"/>
      <c r="C28" s="172"/>
      <c r="D28" s="172"/>
      <c r="E28" s="172"/>
      <c r="F28" s="173"/>
      <c r="G28" s="173"/>
      <c r="H28" s="173"/>
      <c r="I28" s="242"/>
      <c r="J28" s="242"/>
      <c r="K28" s="245"/>
    </row>
    <row r="29" spans="1:11" ht="21" customHeight="1">
      <c r="A29" s="171">
        <f t="shared" si="0"/>
        <v>14</v>
      </c>
      <c r="B29" s="172"/>
      <c r="C29" s="172"/>
      <c r="D29" s="172"/>
      <c r="E29" s="172"/>
      <c r="F29" s="173"/>
      <c r="G29" s="173"/>
      <c r="H29" s="173"/>
      <c r="I29" s="242"/>
      <c r="J29" s="242"/>
      <c r="K29" s="245"/>
    </row>
    <row r="30" spans="1:11" ht="21" customHeight="1" hidden="1">
      <c r="A30" s="171">
        <f t="shared" si="0"/>
        <v>15</v>
      </c>
      <c r="B30" s="172"/>
      <c r="C30" s="172"/>
      <c r="D30" s="172"/>
      <c r="E30" s="172"/>
      <c r="F30" s="173"/>
      <c r="G30" s="173"/>
      <c r="H30" s="173"/>
      <c r="I30" s="242"/>
      <c r="J30" s="243"/>
      <c r="K30" s="245"/>
    </row>
    <row r="31" spans="1:11" ht="21" customHeight="1">
      <c r="A31" s="171">
        <f t="shared" si="0"/>
        <v>15</v>
      </c>
      <c r="B31" s="172"/>
      <c r="C31" s="172"/>
      <c r="D31" s="172"/>
      <c r="E31" s="172"/>
      <c r="F31" s="173"/>
      <c r="G31" s="173"/>
      <c r="H31" s="173"/>
      <c r="I31" s="242"/>
      <c r="J31" s="243"/>
      <c r="K31" s="245"/>
    </row>
    <row r="32" spans="1:11" ht="21" customHeight="1" hidden="1">
      <c r="A32" s="171">
        <f t="shared" si="0"/>
        <v>16</v>
      </c>
      <c r="B32" s="172"/>
      <c r="C32" s="172"/>
      <c r="D32" s="172"/>
      <c r="E32" s="172"/>
      <c r="F32" s="173"/>
      <c r="G32" s="173"/>
      <c r="H32" s="173"/>
      <c r="I32" s="242"/>
      <c r="J32" s="242"/>
      <c r="K32" s="245"/>
    </row>
    <row r="33" spans="1:11" ht="21" customHeight="1">
      <c r="A33" s="171">
        <f t="shared" si="0"/>
        <v>16</v>
      </c>
      <c r="B33" s="172"/>
      <c r="C33" s="172"/>
      <c r="D33" s="172"/>
      <c r="E33" s="172"/>
      <c r="F33" s="173"/>
      <c r="G33" s="173"/>
      <c r="H33" s="173"/>
      <c r="I33" s="242"/>
      <c r="J33" s="242"/>
      <c r="K33" s="245"/>
    </row>
    <row r="34" spans="1:11" ht="21" customHeight="1" hidden="1">
      <c r="A34" s="171">
        <f t="shared" si="0"/>
        <v>17</v>
      </c>
      <c r="B34" s="172"/>
      <c r="C34" s="172"/>
      <c r="D34" s="172"/>
      <c r="E34" s="172"/>
      <c r="F34" s="173"/>
      <c r="G34" s="173"/>
      <c r="H34" s="173"/>
      <c r="I34" s="242"/>
      <c r="J34" s="242"/>
      <c r="K34" s="245"/>
    </row>
    <row r="35" spans="1:11" ht="21" customHeight="1">
      <c r="A35" s="171">
        <f t="shared" si="0"/>
        <v>17</v>
      </c>
      <c r="B35" s="172"/>
      <c r="C35" s="172"/>
      <c r="D35" s="172"/>
      <c r="E35" s="172"/>
      <c r="F35" s="173"/>
      <c r="G35" s="173"/>
      <c r="H35" s="173"/>
      <c r="I35" s="238"/>
      <c r="J35" s="239"/>
      <c r="K35" s="245"/>
    </row>
    <row r="36" spans="1:11" ht="25.5" customHeight="1" hidden="1">
      <c r="A36" s="171">
        <f>A35+1</f>
        <v>18</v>
      </c>
      <c r="B36" s="172"/>
      <c r="C36" s="172"/>
      <c r="D36" s="172"/>
      <c r="E36" s="172"/>
      <c r="F36" s="172"/>
      <c r="G36" s="172"/>
      <c r="H36" s="172"/>
      <c r="I36" s="240"/>
      <c r="J36" s="241"/>
      <c r="K36" s="245" t="s">
        <v>124</v>
      </c>
    </row>
    <row r="37" spans="1:11" ht="21" customHeight="1">
      <c r="A37" s="171">
        <f>A35+1</f>
        <v>18</v>
      </c>
      <c r="B37" s="172"/>
      <c r="C37" s="172"/>
      <c r="D37" s="172"/>
      <c r="E37" s="172"/>
      <c r="F37" s="173"/>
      <c r="G37" s="173"/>
      <c r="H37" s="173"/>
      <c r="I37" s="242"/>
      <c r="J37" s="242"/>
      <c r="K37" s="245"/>
    </row>
    <row r="38" spans="1:11" ht="21" customHeight="1" hidden="1">
      <c r="A38" s="171">
        <f>A37+1</f>
        <v>19</v>
      </c>
      <c r="B38" s="172"/>
      <c r="C38" s="172"/>
      <c r="D38" s="172"/>
      <c r="E38" s="172"/>
      <c r="F38" s="173"/>
      <c r="G38" s="173"/>
      <c r="H38" s="173"/>
      <c r="I38" s="242"/>
      <c r="J38" s="242"/>
      <c r="K38" s="245"/>
    </row>
    <row r="39" spans="1:11" ht="21" customHeight="1">
      <c r="A39" s="171">
        <f t="shared" si="0"/>
        <v>19</v>
      </c>
      <c r="B39" s="172"/>
      <c r="C39" s="172"/>
      <c r="D39" s="172"/>
      <c r="E39" s="172"/>
      <c r="F39" s="173"/>
      <c r="G39" s="173"/>
      <c r="H39" s="173"/>
      <c r="I39" s="242"/>
      <c r="J39" s="242"/>
      <c r="K39" s="245"/>
    </row>
    <row r="40" spans="1:11" ht="21" customHeight="1" hidden="1">
      <c r="A40" s="171">
        <f t="shared" si="0"/>
        <v>20</v>
      </c>
      <c r="B40" s="172"/>
      <c r="C40" s="172"/>
      <c r="D40" s="172"/>
      <c r="E40" s="172"/>
      <c r="F40" s="173"/>
      <c r="G40" s="173"/>
      <c r="H40" s="173"/>
      <c r="I40" s="242"/>
      <c r="J40" s="242"/>
      <c r="K40" s="245"/>
    </row>
    <row r="41" spans="1:11" ht="21" customHeight="1">
      <c r="A41" s="171">
        <f t="shared" si="0"/>
        <v>20</v>
      </c>
      <c r="B41" s="172"/>
      <c r="C41" s="172"/>
      <c r="D41" s="172"/>
      <c r="E41" s="172"/>
      <c r="F41" s="173"/>
      <c r="G41" s="173"/>
      <c r="H41" s="173"/>
      <c r="I41" s="242"/>
      <c r="J41" s="242"/>
      <c r="K41" s="245"/>
    </row>
    <row r="42" spans="1:11" ht="21" customHeight="1" hidden="1">
      <c r="A42" s="171">
        <f t="shared" si="0"/>
        <v>21</v>
      </c>
      <c r="B42" s="172"/>
      <c r="C42" s="172"/>
      <c r="D42" s="172"/>
      <c r="E42" s="172"/>
      <c r="F42" s="173"/>
      <c r="G42" s="173"/>
      <c r="H42" s="173"/>
      <c r="I42" s="242"/>
      <c r="J42" s="242"/>
      <c r="K42" s="245"/>
    </row>
    <row r="43" spans="1:11" ht="21" customHeight="1">
      <c r="A43" s="171">
        <f t="shared" si="0"/>
        <v>21</v>
      </c>
      <c r="B43" s="172"/>
      <c r="C43" s="172"/>
      <c r="D43" s="172"/>
      <c r="E43" s="172"/>
      <c r="F43" s="173"/>
      <c r="G43" s="173"/>
      <c r="H43" s="173"/>
      <c r="I43" s="242"/>
      <c r="J43" s="242"/>
      <c r="K43" s="245"/>
    </row>
    <row r="44" spans="1:11" ht="21" customHeight="1" hidden="1">
      <c r="A44" s="171">
        <f t="shared" si="0"/>
        <v>22</v>
      </c>
      <c r="B44" s="172"/>
      <c r="C44" s="172"/>
      <c r="D44" s="172"/>
      <c r="E44" s="172"/>
      <c r="F44" s="173"/>
      <c r="G44" s="173"/>
      <c r="H44" s="173"/>
      <c r="I44" s="242"/>
      <c r="J44" s="242"/>
      <c r="K44" s="245"/>
    </row>
    <row r="45" spans="1:11" ht="21" customHeight="1">
      <c r="A45" s="171">
        <f t="shared" si="0"/>
        <v>22</v>
      </c>
      <c r="B45" s="172"/>
      <c r="C45" s="172"/>
      <c r="D45" s="172"/>
      <c r="E45" s="172"/>
      <c r="F45" s="173"/>
      <c r="G45" s="173"/>
      <c r="H45" s="173"/>
      <c r="I45" s="242"/>
      <c r="J45" s="243"/>
      <c r="K45" s="245"/>
    </row>
    <row r="46" spans="1:11" ht="21" customHeight="1" hidden="1">
      <c r="A46" s="171">
        <f t="shared" si="0"/>
        <v>23</v>
      </c>
      <c r="B46" s="172"/>
      <c r="C46" s="172"/>
      <c r="D46" s="172"/>
      <c r="E46" s="172"/>
      <c r="F46" s="173"/>
      <c r="G46" s="173"/>
      <c r="H46" s="173"/>
      <c r="I46" s="242"/>
      <c r="J46" s="243"/>
      <c r="K46" s="245"/>
    </row>
    <row r="47" spans="1:11" ht="21" customHeight="1">
      <c r="A47" s="171">
        <f t="shared" si="0"/>
        <v>23</v>
      </c>
      <c r="B47" s="172"/>
      <c r="C47" s="172"/>
      <c r="D47" s="172"/>
      <c r="E47" s="172"/>
      <c r="F47" s="173"/>
      <c r="G47" s="173"/>
      <c r="H47" s="173"/>
      <c r="I47" s="244"/>
      <c r="J47" s="243"/>
      <c r="K47" s="245"/>
    </row>
    <row r="48" spans="1:11" ht="21" customHeight="1" hidden="1">
      <c r="A48" s="171">
        <f t="shared" si="0"/>
        <v>24</v>
      </c>
      <c r="B48" s="172"/>
      <c r="C48" s="172"/>
      <c r="D48" s="172"/>
      <c r="E48" s="172"/>
      <c r="F48" s="173"/>
      <c r="G48" s="173"/>
      <c r="H48" s="173"/>
      <c r="I48" s="242"/>
      <c r="J48" s="242"/>
      <c r="K48" s="245"/>
    </row>
    <row r="49" spans="1:11" ht="21" customHeight="1">
      <c r="A49" s="171">
        <f t="shared" si="0"/>
        <v>24</v>
      </c>
      <c r="B49" s="172"/>
      <c r="C49" s="172"/>
      <c r="D49" s="172"/>
      <c r="E49" s="172"/>
      <c r="F49" s="173"/>
      <c r="G49" s="173"/>
      <c r="H49" s="173"/>
      <c r="I49" s="242"/>
      <c r="J49" s="242"/>
      <c r="K49" s="245"/>
    </row>
    <row r="50" spans="1:11" ht="21" customHeight="1" hidden="1">
      <c r="A50" s="171">
        <f t="shared" si="0"/>
        <v>25</v>
      </c>
      <c r="B50" s="172"/>
      <c r="C50" s="172"/>
      <c r="D50" s="172"/>
      <c r="E50" s="172"/>
      <c r="F50" s="173"/>
      <c r="G50" s="173"/>
      <c r="H50" s="173"/>
      <c r="I50" s="242"/>
      <c r="J50" s="242"/>
      <c r="K50" s="245"/>
    </row>
    <row r="51" spans="1:11" ht="21" customHeight="1">
      <c r="A51" s="171">
        <f t="shared" si="0"/>
        <v>25</v>
      </c>
      <c r="B51" s="172"/>
      <c r="C51" s="172"/>
      <c r="D51" s="172"/>
      <c r="E51" s="172"/>
      <c r="F51" s="173"/>
      <c r="G51" s="173"/>
      <c r="H51" s="173"/>
      <c r="I51" s="242"/>
      <c r="J51" s="242"/>
      <c r="K51" s="245"/>
    </row>
    <row r="52" spans="1:11" ht="21" customHeight="1" hidden="1">
      <c r="A52" s="171">
        <f t="shared" si="0"/>
        <v>26</v>
      </c>
      <c r="B52" s="172"/>
      <c r="C52" s="172"/>
      <c r="D52" s="172"/>
      <c r="E52" s="172"/>
      <c r="F52" s="173"/>
      <c r="G52" s="173"/>
      <c r="H52" s="173"/>
      <c r="I52" s="242"/>
      <c r="J52" s="242"/>
      <c r="K52" s="245"/>
    </row>
    <row r="53" spans="1:11" ht="21" customHeight="1">
      <c r="A53" s="171">
        <f t="shared" si="0"/>
        <v>26</v>
      </c>
      <c r="B53" s="172"/>
      <c r="C53" s="172"/>
      <c r="D53" s="172"/>
      <c r="E53" s="172"/>
      <c r="F53" s="173"/>
      <c r="G53" s="173"/>
      <c r="H53" s="173"/>
      <c r="I53" s="242"/>
      <c r="J53" s="242"/>
      <c r="K53" s="245"/>
    </row>
    <row r="54" spans="1:11" ht="21" customHeight="1" hidden="1">
      <c r="A54" s="171">
        <f t="shared" si="0"/>
        <v>27</v>
      </c>
      <c r="B54" s="172"/>
      <c r="C54" s="172"/>
      <c r="D54" s="172"/>
      <c r="E54" s="172"/>
      <c r="F54" s="173"/>
      <c r="G54" s="173"/>
      <c r="H54" s="173"/>
      <c r="I54" s="242"/>
      <c r="J54" s="242"/>
      <c r="K54" s="245"/>
    </row>
    <row r="55" spans="1:11" ht="21" customHeight="1">
      <c r="A55" s="171">
        <f t="shared" si="0"/>
        <v>27</v>
      </c>
      <c r="B55" s="172"/>
      <c r="C55" s="172"/>
      <c r="D55" s="172"/>
      <c r="E55" s="172"/>
      <c r="F55" s="173"/>
      <c r="G55" s="173"/>
      <c r="H55" s="173"/>
      <c r="I55" s="242"/>
      <c r="J55" s="242"/>
      <c r="K55" s="245"/>
    </row>
    <row r="56" spans="1:11" ht="21" customHeight="1" hidden="1">
      <c r="A56" s="171">
        <f t="shared" si="0"/>
        <v>28</v>
      </c>
      <c r="B56" s="172"/>
      <c r="C56" s="172"/>
      <c r="D56" s="172"/>
      <c r="E56" s="172"/>
      <c r="F56" s="173"/>
      <c r="G56" s="173"/>
      <c r="H56" s="173"/>
      <c r="I56" s="242"/>
      <c r="J56" s="242"/>
      <c r="K56" s="245"/>
    </row>
    <row r="57" spans="1:11" ht="21" customHeight="1">
      <c r="A57" s="171">
        <f t="shared" si="0"/>
        <v>28</v>
      </c>
      <c r="B57" s="172"/>
      <c r="C57" s="172"/>
      <c r="D57" s="172"/>
      <c r="E57" s="172"/>
      <c r="F57" s="173"/>
      <c r="G57" s="173"/>
      <c r="H57" s="173"/>
      <c r="I57" s="242"/>
      <c r="J57" s="242"/>
      <c r="K57" s="245"/>
    </row>
    <row r="58" spans="1:11" ht="21" customHeight="1" hidden="1">
      <c r="A58" s="171">
        <f t="shared" si="0"/>
        <v>29</v>
      </c>
      <c r="B58" s="172"/>
      <c r="C58" s="172"/>
      <c r="D58" s="172"/>
      <c r="E58" s="172"/>
      <c r="F58" s="173"/>
      <c r="G58" s="173"/>
      <c r="H58" s="173"/>
      <c r="I58" s="242"/>
      <c r="J58" s="242"/>
      <c r="K58" s="245"/>
    </row>
    <row r="59" spans="1:11" ht="21" customHeight="1">
      <c r="A59" s="171">
        <f t="shared" si="0"/>
        <v>29</v>
      </c>
      <c r="B59" s="172"/>
      <c r="C59" s="172"/>
      <c r="D59" s="172"/>
      <c r="E59" s="172"/>
      <c r="F59" s="173"/>
      <c r="G59" s="173"/>
      <c r="H59" s="173"/>
      <c r="I59" s="242"/>
      <c r="J59" s="242"/>
      <c r="K59" s="245"/>
    </row>
    <row r="60" spans="1:11" ht="21" customHeight="1" hidden="1">
      <c r="A60" s="171">
        <f t="shared" si="0"/>
        <v>30</v>
      </c>
      <c r="B60" s="172"/>
      <c r="C60" s="172"/>
      <c r="D60" s="172"/>
      <c r="E60" s="172"/>
      <c r="F60" s="173"/>
      <c r="G60" s="173"/>
      <c r="H60" s="173"/>
      <c r="I60" s="242"/>
      <c r="J60" s="242"/>
      <c r="K60" s="245"/>
    </row>
    <row r="61" spans="1:11" ht="21" customHeight="1">
      <c r="A61" s="171">
        <f t="shared" si="0"/>
        <v>30</v>
      </c>
      <c r="B61" s="172"/>
      <c r="C61" s="172"/>
      <c r="D61" s="172"/>
      <c r="E61" s="172"/>
      <c r="F61" s="173"/>
      <c r="G61" s="173"/>
      <c r="H61" s="173"/>
      <c r="I61" s="242"/>
      <c r="J61" s="242"/>
      <c r="K61" s="245"/>
    </row>
    <row r="62" spans="1:11" ht="21" customHeight="1" hidden="1">
      <c r="A62" s="171">
        <f t="shared" si="0"/>
        <v>31</v>
      </c>
      <c r="B62" s="172"/>
      <c r="C62" s="172"/>
      <c r="D62" s="172"/>
      <c r="E62" s="172"/>
      <c r="F62" s="173"/>
      <c r="G62" s="173"/>
      <c r="H62" s="173"/>
      <c r="I62" s="242"/>
      <c r="J62" s="243"/>
      <c r="K62" s="245"/>
    </row>
    <row r="63" spans="1:11" ht="21" customHeight="1">
      <c r="A63" s="171">
        <f t="shared" si="0"/>
        <v>31</v>
      </c>
      <c r="B63" s="172"/>
      <c r="C63" s="172"/>
      <c r="D63" s="172"/>
      <c r="E63" s="172"/>
      <c r="F63" s="173"/>
      <c r="G63" s="173"/>
      <c r="H63" s="173"/>
      <c r="I63" s="242"/>
      <c r="J63" s="243"/>
      <c r="K63" s="245"/>
    </row>
    <row r="64" spans="1:11" ht="21" customHeight="1" hidden="1">
      <c r="A64" s="171">
        <f t="shared" si="0"/>
        <v>32</v>
      </c>
      <c r="B64" s="172"/>
      <c r="C64" s="172"/>
      <c r="D64" s="172"/>
      <c r="E64" s="172"/>
      <c r="F64" s="173"/>
      <c r="G64" s="173"/>
      <c r="H64" s="173"/>
      <c r="I64" s="242"/>
      <c r="J64" s="242"/>
      <c r="K64" s="245"/>
    </row>
    <row r="65" spans="1:11" ht="21" customHeight="1">
      <c r="A65" s="171">
        <f t="shared" si="0"/>
        <v>32</v>
      </c>
      <c r="B65" s="172"/>
      <c r="C65" s="172"/>
      <c r="D65" s="172"/>
      <c r="E65" s="172"/>
      <c r="F65" s="173"/>
      <c r="G65" s="173"/>
      <c r="H65" s="173"/>
      <c r="I65" s="242"/>
      <c r="J65" s="242"/>
      <c r="K65" s="245"/>
    </row>
    <row r="66" spans="1:11" ht="21" customHeight="1">
      <c r="A66" s="171">
        <f t="shared" si="0"/>
        <v>33</v>
      </c>
      <c r="B66" s="172"/>
      <c r="C66" s="172"/>
      <c r="D66" s="172"/>
      <c r="E66" s="172"/>
      <c r="F66" s="173"/>
      <c r="G66" s="173"/>
      <c r="H66" s="173"/>
      <c r="I66" s="242"/>
      <c r="J66" s="242"/>
      <c r="K66" s="245"/>
    </row>
    <row r="67" spans="1:11" ht="21" customHeight="1" hidden="1">
      <c r="A67" s="171">
        <f t="shared" si="0"/>
        <v>33</v>
      </c>
      <c r="B67" s="172"/>
      <c r="C67" s="172"/>
      <c r="D67" s="172"/>
      <c r="E67" s="172"/>
      <c r="F67" s="173"/>
      <c r="G67" s="173"/>
      <c r="H67" s="173"/>
      <c r="I67" s="242"/>
      <c r="J67" s="243"/>
      <c r="K67" s="245"/>
    </row>
    <row r="68" spans="1:11" ht="21" customHeight="1">
      <c r="A68" s="171">
        <f t="shared" si="0"/>
        <v>34</v>
      </c>
      <c r="B68" s="172"/>
      <c r="C68" s="172"/>
      <c r="D68" s="172"/>
      <c r="E68" s="172"/>
      <c r="F68" s="173"/>
      <c r="G68" s="173"/>
      <c r="H68" s="173"/>
      <c r="I68" s="242"/>
      <c r="J68" s="243"/>
      <c r="K68" s="245"/>
    </row>
    <row r="69" spans="1:11" ht="21" customHeight="1" hidden="1">
      <c r="A69" s="171">
        <f t="shared" si="0"/>
        <v>34</v>
      </c>
      <c r="B69" s="172"/>
      <c r="C69" s="172"/>
      <c r="D69" s="172"/>
      <c r="E69" s="172"/>
      <c r="F69" s="173"/>
      <c r="G69" s="173"/>
      <c r="H69" s="173"/>
      <c r="I69" s="242"/>
      <c r="J69" s="242"/>
      <c r="K69" s="245"/>
    </row>
    <row r="70" spans="1:11" ht="21" customHeight="1">
      <c r="A70" s="171">
        <f t="shared" si="0"/>
        <v>35</v>
      </c>
      <c r="B70" s="172"/>
      <c r="C70" s="172"/>
      <c r="D70" s="172"/>
      <c r="E70" s="172"/>
      <c r="F70" s="173"/>
      <c r="G70" s="173"/>
      <c r="H70" s="173"/>
      <c r="I70" s="242"/>
      <c r="J70" s="242"/>
      <c r="K70" s="245"/>
    </row>
    <row r="71" spans="1:11" ht="21" customHeight="1" hidden="1">
      <c r="A71" s="171">
        <f aca="true" t="shared" si="1" ref="A71:A82">A69+1</f>
        <v>35</v>
      </c>
      <c r="B71" s="172"/>
      <c r="C71" s="172"/>
      <c r="D71" s="172"/>
      <c r="E71" s="172"/>
      <c r="F71" s="173"/>
      <c r="G71" s="173"/>
      <c r="H71" s="173"/>
      <c r="I71" s="242"/>
      <c r="J71" s="242"/>
      <c r="K71" s="245"/>
    </row>
    <row r="72" spans="1:11" ht="21" customHeight="1">
      <c r="A72" s="171">
        <f t="shared" si="1"/>
        <v>36</v>
      </c>
      <c r="B72" s="172"/>
      <c r="C72" s="172"/>
      <c r="D72" s="172"/>
      <c r="E72" s="172"/>
      <c r="F72" s="173"/>
      <c r="G72" s="173"/>
      <c r="H72" s="173"/>
      <c r="I72" s="242"/>
      <c r="J72" s="242"/>
      <c r="K72" s="245"/>
    </row>
    <row r="73" spans="1:11" ht="21" customHeight="1">
      <c r="A73" s="171">
        <f t="shared" si="1"/>
        <v>36</v>
      </c>
      <c r="B73" s="172"/>
      <c r="C73" s="172"/>
      <c r="D73" s="172"/>
      <c r="E73" s="172"/>
      <c r="F73" s="173"/>
      <c r="G73" s="173"/>
      <c r="H73" s="173"/>
      <c r="I73" s="242"/>
      <c r="J73" s="242"/>
      <c r="K73" s="245"/>
    </row>
    <row r="74" spans="1:11" ht="21" customHeight="1" hidden="1">
      <c r="A74" s="171">
        <f t="shared" si="1"/>
        <v>37</v>
      </c>
      <c r="B74" s="172"/>
      <c r="C74" s="172"/>
      <c r="D74" s="172"/>
      <c r="E74" s="172"/>
      <c r="F74" s="173"/>
      <c r="G74" s="173"/>
      <c r="H74" s="173"/>
      <c r="I74" s="242"/>
      <c r="J74" s="242"/>
      <c r="K74" s="245"/>
    </row>
    <row r="75" spans="1:11" ht="21" customHeight="1">
      <c r="A75" s="171">
        <f t="shared" si="1"/>
        <v>37</v>
      </c>
      <c r="B75" s="172"/>
      <c r="C75" s="172"/>
      <c r="D75" s="172"/>
      <c r="E75" s="172"/>
      <c r="F75" s="173"/>
      <c r="G75" s="173"/>
      <c r="H75" s="173"/>
      <c r="I75" s="242"/>
      <c r="J75" s="242"/>
      <c r="K75" s="245"/>
    </row>
    <row r="76" spans="1:11" ht="21" customHeight="1" hidden="1">
      <c r="A76" s="171">
        <f t="shared" si="1"/>
        <v>38</v>
      </c>
      <c r="B76" s="172"/>
      <c r="C76" s="172"/>
      <c r="D76" s="172"/>
      <c r="E76" s="172"/>
      <c r="F76" s="173"/>
      <c r="G76" s="173"/>
      <c r="H76" s="173"/>
      <c r="I76" s="242"/>
      <c r="J76" s="242"/>
      <c r="K76" s="245"/>
    </row>
    <row r="77" spans="1:11" ht="21" customHeight="1">
      <c r="A77" s="171">
        <f t="shared" si="1"/>
        <v>38</v>
      </c>
      <c r="B77" s="172"/>
      <c r="C77" s="172"/>
      <c r="D77" s="172"/>
      <c r="E77" s="172"/>
      <c r="F77" s="173"/>
      <c r="G77" s="173"/>
      <c r="H77" s="173"/>
      <c r="I77" s="242"/>
      <c r="J77" s="242"/>
      <c r="K77" s="245"/>
    </row>
    <row r="78" spans="1:11" ht="21" customHeight="1" hidden="1">
      <c r="A78" s="171">
        <f t="shared" si="1"/>
        <v>39</v>
      </c>
      <c r="B78" s="172"/>
      <c r="C78" s="172"/>
      <c r="D78" s="172"/>
      <c r="E78" s="172"/>
      <c r="F78" s="173"/>
      <c r="G78" s="173"/>
      <c r="H78" s="173"/>
      <c r="I78" s="242"/>
      <c r="J78" s="242"/>
      <c r="K78" s="245"/>
    </row>
    <row r="79" spans="1:11" ht="21" customHeight="1">
      <c r="A79" s="171">
        <f t="shared" si="1"/>
        <v>39</v>
      </c>
      <c r="B79" s="172"/>
      <c r="C79" s="172"/>
      <c r="D79" s="172"/>
      <c r="E79" s="172"/>
      <c r="F79" s="173"/>
      <c r="G79" s="173"/>
      <c r="H79" s="173"/>
      <c r="I79" s="242"/>
      <c r="J79" s="242"/>
      <c r="K79" s="245"/>
    </row>
    <row r="80" spans="1:11" ht="21" customHeight="1" hidden="1">
      <c r="A80" s="171">
        <f t="shared" si="1"/>
        <v>40</v>
      </c>
      <c r="B80" s="172"/>
      <c r="C80" s="172"/>
      <c r="D80" s="172"/>
      <c r="E80" s="172"/>
      <c r="F80" s="173"/>
      <c r="G80" s="173"/>
      <c r="H80" s="173"/>
      <c r="I80" s="242"/>
      <c r="J80" s="242"/>
      <c r="K80" s="245"/>
    </row>
    <row r="81" spans="1:11" ht="21" customHeight="1">
      <c r="A81" s="171">
        <f t="shared" si="1"/>
        <v>40</v>
      </c>
      <c r="B81" s="172"/>
      <c r="C81" s="172"/>
      <c r="D81" s="172"/>
      <c r="E81" s="172"/>
      <c r="F81" s="173"/>
      <c r="G81" s="173"/>
      <c r="H81" s="173"/>
      <c r="I81" s="242"/>
      <c r="J81" s="242"/>
      <c r="K81" s="245"/>
    </row>
    <row r="82" spans="1:11" ht="21" customHeight="1" hidden="1">
      <c r="A82" s="171">
        <f t="shared" si="1"/>
        <v>41</v>
      </c>
      <c r="B82" s="172"/>
      <c r="C82" s="172"/>
      <c r="D82" s="172"/>
      <c r="E82" s="172"/>
      <c r="F82" s="173"/>
      <c r="G82" s="173"/>
      <c r="H82" s="173"/>
      <c r="I82" s="177"/>
      <c r="J82" s="177"/>
      <c r="K82" s="248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81"/>
  <sheetViews>
    <sheetView workbookViewId="0" topLeftCell="A1">
      <selection activeCell="B3" sqref="B3:E29"/>
    </sheetView>
  </sheetViews>
  <sheetFormatPr defaultColWidth="9.140625" defaultRowHeight="36" customHeight="1"/>
  <cols>
    <col min="1" max="1" width="5.28125" style="27" customWidth="1"/>
    <col min="2" max="2" width="33.7109375" style="27" customWidth="1"/>
    <col min="3" max="3" width="20.57421875" style="27" customWidth="1"/>
    <col min="4" max="4" width="20.00390625" style="27" bestFit="1" customWidth="1"/>
    <col min="5" max="5" width="21.140625" style="27" customWidth="1"/>
    <col min="6" max="6" width="14.28125" style="27" customWidth="1"/>
    <col min="7" max="16384" width="8.7109375" style="27" customWidth="1"/>
  </cols>
  <sheetData>
    <row r="1" spans="1:6" s="34" customFormat="1" ht="31.5" customHeight="1">
      <c r="A1" s="351" t="s">
        <v>29</v>
      </c>
      <c r="B1" s="351"/>
      <c r="C1" s="351"/>
      <c r="D1" s="351"/>
      <c r="E1" s="351"/>
      <c r="F1" s="351"/>
    </row>
    <row r="2" spans="1:6" s="35" customFormat="1" ht="27" customHeight="1" thickBot="1">
      <c r="A2" s="91" t="s">
        <v>22</v>
      </c>
      <c r="B2" s="92" t="s">
        <v>24</v>
      </c>
      <c r="C2" s="92" t="s">
        <v>23</v>
      </c>
      <c r="D2" s="92" t="s">
        <v>17</v>
      </c>
      <c r="E2" s="92" t="s">
        <v>21</v>
      </c>
      <c r="F2" s="92" t="s">
        <v>31</v>
      </c>
    </row>
    <row r="3" spans="1:6" s="35" customFormat="1" ht="19.5" customHeight="1" thickTop="1">
      <c r="A3" s="112">
        <v>1</v>
      </c>
      <c r="B3" s="172"/>
      <c r="C3" s="172"/>
      <c r="D3" s="172"/>
      <c r="E3" s="172"/>
      <c r="F3" s="105">
        <f>PrzejazdyL!C6</f>
        <v>0.375</v>
      </c>
    </row>
    <row r="4" spans="1:6" s="35" customFormat="1" ht="19.5" customHeight="1" hidden="1">
      <c r="A4" s="113">
        <f>A3+1</f>
        <v>2</v>
      </c>
      <c r="B4" s="116"/>
      <c r="C4" s="116"/>
      <c r="D4" s="116"/>
      <c r="E4" s="116"/>
      <c r="F4" s="90">
        <f>F3+TIME(0,PrzejazdyL!$C$5,0)</f>
        <v>0.3784722222222222</v>
      </c>
    </row>
    <row r="5" spans="1:6" s="35" customFormat="1" ht="19.5" customHeight="1">
      <c r="A5" s="113">
        <f>A3+1</f>
        <v>2</v>
      </c>
      <c r="B5" s="172"/>
      <c r="C5" s="172"/>
      <c r="D5" s="172"/>
      <c r="E5" s="172"/>
      <c r="F5" s="54">
        <f>F3+TIME(0,PrzejazdyL!$C$5,0)</f>
        <v>0.3784722222222222</v>
      </c>
    </row>
    <row r="6" spans="1:6" s="35" customFormat="1" ht="19.5" customHeight="1" hidden="1">
      <c r="A6" s="113">
        <f>A5+1</f>
        <v>3</v>
      </c>
      <c r="B6" s="117"/>
      <c r="C6" s="117"/>
      <c r="D6" s="117"/>
      <c r="E6" s="117"/>
      <c r="F6" s="54">
        <f>F5+TIME(0,PrzejazdyL!$C$5,0)</f>
        <v>0.3819444444444444</v>
      </c>
    </row>
    <row r="7" spans="1:6" s="35" customFormat="1" ht="19.5" customHeight="1">
      <c r="A7" s="113">
        <f>A5+1</f>
        <v>3</v>
      </c>
      <c r="B7" s="172"/>
      <c r="C7" s="172"/>
      <c r="D7" s="172"/>
      <c r="E7" s="172"/>
      <c r="F7" s="54">
        <f>F5+TIME(0,PrzejazdyL!$C$5,0)</f>
        <v>0.3819444444444444</v>
      </c>
    </row>
    <row r="8" spans="1:6" s="35" customFormat="1" ht="19.5" customHeight="1" hidden="1">
      <c r="A8" s="113">
        <f>A7+1</f>
        <v>4</v>
      </c>
      <c r="B8" s="116"/>
      <c r="C8" s="116"/>
      <c r="D8" s="116"/>
      <c r="E8" s="116"/>
      <c r="F8" s="54">
        <f>F6+TIME(0,PrzejazdyL!$C$5,0)</f>
        <v>0.38541666666666663</v>
      </c>
    </row>
    <row r="9" spans="1:6" s="35" customFormat="1" ht="19.5" customHeight="1">
      <c r="A9" s="113">
        <f>A7+1</f>
        <v>4</v>
      </c>
      <c r="B9" s="172"/>
      <c r="C9" s="172"/>
      <c r="D9" s="172"/>
      <c r="E9" s="172"/>
      <c r="F9" s="54">
        <f>F7+TIME(0,PrzejazdyL!$C$5,0)</f>
        <v>0.38541666666666663</v>
      </c>
    </row>
    <row r="10" spans="1:6" s="35" customFormat="1" ht="19.5" customHeight="1" hidden="1">
      <c r="A10" s="113">
        <f>A9+1</f>
        <v>5</v>
      </c>
      <c r="B10" s="116"/>
      <c r="C10" s="117"/>
      <c r="D10" s="117"/>
      <c r="E10" s="117"/>
      <c r="F10" s="54">
        <f>F8+TIME(0,PrzejazdyL!$C$5,0)</f>
        <v>0.38888888888888884</v>
      </c>
    </row>
    <row r="11" spans="1:6" s="35" customFormat="1" ht="19.5" customHeight="1">
      <c r="A11" s="113">
        <f aca="true" t="shared" si="0" ref="A11:A43">A9+1</f>
        <v>5</v>
      </c>
      <c r="B11" s="172"/>
      <c r="C11" s="172"/>
      <c r="D11" s="172"/>
      <c r="E11" s="172"/>
      <c r="F11" s="54">
        <f>F9+TIME(0,PrzejazdyL!$C$5,0)</f>
        <v>0.38888888888888884</v>
      </c>
    </row>
    <row r="12" spans="1:6" s="35" customFormat="1" ht="19.5" customHeight="1" hidden="1">
      <c r="A12" s="113">
        <f t="shared" si="0"/>
        <v>6</v>
      </c>
      <c r="B12" s="117"/>
      <c r="C12" s="117"/>
      <c r="D12" s="117"/>
      <c r="E12" s="117"/>
      <c r="F12" s="54">
        <f>F10+TIME(0,PrzejazdyL!$C$5,0)</f>
        <v>0.39236111111111105</v>
      </c>
    </row>
    <row r="13" spans="1:6" s="35" customFormat="1" ht="19.5" customHeight="1">
      <c r="A13" s="113">
        <f t="shared" si="0"/>
        <v>6</v>
      </c>
      <c r="B13" s="172"/>
      <c r="C13" s="172"/>
      <c r="D13" s="172"/>
      <c r="E13" s="172"/>
      <c r="F13" s="54">
        <f>F11+TIME(0,PrzejazdyL!$C$5,0)</f>
        <v>0.39236111111111105</v>
      </c>
    </row>
    <row r="14" spans="1:6" s="35" customFormat="1" ht="19.5" customHeight="1" hidden="1">
      <c r="A14" s="113">
        <f t="shared" si="0"/>
        <v>7</v>
      </c>
      <c r="B14" s="117"/>
      <c r="C14" s="117"/>
      <c r="D14" s="117"/>
      <c r="E14" s="117"/>
      <c r="F14" s="54">
        <f>F12+TIME(0,PrzejazdyL!$C$5,0)</f>
        <v>0.39583333333333326</v>
      </c>
    </row>
    <row r="15" spans="1:6" s="35" customFormat="1" ht="19.5" customHeight="1">
      <c r="A15" s="113">
        <f t="shared" si="0"/>
        <v>7</v>
      </c>
      <c r="B15" s="172"/>
      <c r="C15" s="172"/>
      <c r="D15" s="172"/>
      <c r="E15" s="172"/>
      <c r="F15" s="54">
        <f>F13+TIME(0,PrzejazdyL!$C$5,0)</f>
        <v>0.39583333333333326</v>
      </c>
    </row>
    <row r="16" spans="1:6" s="35" customFormat="1" ht="19.5" customHeight="1" hidden="1">
      <c r="A16" s="113">
        <f t="shared" si="0"/>
        <v>8</v>
      </c>
      <c r="B16" s="117"/>
      <c r="C16" s="117"/>
      <c r="D16" s="117"/>
      <c r="E16" s="117"/>
      <c r="F16" s="54">
        <f>F14+TIME(0,PrzejazdyL!$C$5,0)</f>
        <v>0.39930555555555547</v>
      </c>
    </row>
    <row r="17" spans="1:6" s="35" customFormat="1" ht="19.5" customHeight="1">
      <c r="A17" s="113">
        <f t="shared" si="0"/>
        <v>8</v>
      </c>
      <c r="B17" s="172"/>
      <c r="C17" s="172"/>
      <c r="D17" s="172"/>
      <c r="E17" s="172"/>
      <c r="F17" s="54">
        <f>F15+TIME(0,PrzejazdyL!$C$5,0)</f>
        <v>0.39930555555555547</v>
      </c>
    </row>
    <row r="18" spans="1:6" s="35" customFormat="1" ht="19.5" customHeight="1" hidden="1">
      <c r="A18" s="113">
        <f t="shared" si="0"/>
        <v>9</v>
      </c>
      <c r="B18" s="116"/>
      <c r="C18" s="116"/>
      <c r="D18" s="116"/>
      <c r="E18" s="116"/>
      <c r="F18" s="54">
        <f>F16+TIME(0,PrzejazdyL!$C$5,0)</f>
        <v>0.4027777777777777</v>
      </c>
    </row>
    <row r="19" spans="1:6" s="35" customFormat="1" ht="19.5" customHeight="1">
      <c r="A19" s="113">
        <f t="shared" si="0"/>
        <v>9</v>
      </c>
      <c r="B19" s="172"/>
      <c r="C19" s="172"/>
      <c r="D19" s="172"/>
      <c r="E19" s="172"/>
      <c r="F19" s="54">
        <f>F17+TIME(0,PrzejazdyL!$C$5,0)</f>
        <v>0.4027777777777777</v>
      </c>
    </row>
    <row r="20" spans="1:6" s="35" customFormat="1" ht="19.5" customHeight="1" hidden="1">
      <c r="A20" s="113">
        <f t="shared" si="0"/>
        <v>10</v>
      </c>
      <c r="B20" s="116"/>
      <c r="C20" s="116"/>
      <c r="D20" s="116"/>
      <c r="E20" s="116"/>
      <c r="F20" s="54">
        <f>F18+TIME(0,PrzejazdyL!$C$5,0)</f>
        <v>0.4062499999999999</v>
      </c>
    </row>
    <row r="21" spans="1:6" s="35" customFormat="1" ht="19.5" customHeight="1">
      <c r="A21" s="113">
        <f t="shared" si="0"/>
        <v>10</v>
      </c>
      <c r="B21" s="172"/>
      <c r="C21" s="172"/>
      <c r="D21" s="172"/>
      <c r="E21" s="172"/>
      <c r="F21" s="54">
        <f>F19+TIME(0,PrzejazdyL!$C$5,0)</f>
        <v>0.4062499999999999</v>
      </c>
    </row>
    <row r="22" spans="1:6" s="35" customFormat="1" ht="19.5" customHeight="1" hidden="1">
      <c r="A22" s="113">
        <f t="shared" si="0"/>
        <v>11</v>
      </c>
      <c r="B22" s="117"/>
      <c r="C22" s="117"/>
      <c r="D22" s="117"/>
      <c r="E22" s="117"/>
      <c r="F22" s="54">
        <f>F20+TIME(0,PrzejazdyL!$C$5,0)</f>
        <v>0.4097222222222221</v>
      </c>
    </row>
    <row r="23" spans="1:6" s="35" customFormat="1" ht="19.5" customHeight="1">
      <c r="A23" s="113">
        <f t="shared" si="0"/>
        <v>11</v>
      </c>
      <c r="B23" s="172"/>
      <c r="C23" s="172"/>
      <c r="D23" s="172"/>
      <c r="E23" s="172"/>
      <c r="F23" s="54">
        <f>F21+TIME(0,PrzejazdyL!$C$5,0)</f>
        <v>0.4097222222222221</v>
      </c>
    </row>
    <row r="24" spans="1:6" s="35" customFormat="1" ht="19.5" customHeight="1" hidden="1">
      <c r="A24" s="113">
        <f t="shared" si="0"/>
        <v>12</v>
      </c>
      <c r="B24" s="116"/>
      <c r="C24" s="116"/>
      <c r="D24" s="116"/>
      <c r="E24" s="116"/>
      <c r="F24" s="54">
        <f>F22+TIME(0,PrzejazdyL!$C$5,0)</f>
        <v>0.4131944444444443</v>
      </c>
    </row>
    <row r="25" spans="1:6" s="35" customFormat="1" ht="19.5" customHeight="1">
      <c r="A25" s="113">
        <f t="shared" si="0"/>
        <v>12</v>
      </c>
      <c r="B25" s="172"/>
      <c r="C25" s="172"/>
      <c r="D25" s="172"/>
      <c r="E25" s="172"/>
      <c r="F25" s="54">
        <f>F23+TIME(0,PrzejazdyL!$C$5,0)</f>
        <v>0.4131944444444443</v>
      </c>
    </row>
    <row r="26" spans="1:6" s="35" customFormat="1" ht="19.5" customHeight="1" hidden="1">
      <c r="A26" s="113">
        <f t="shared" si="0"/>
        <v>13</v>
      </c>
      <c r="B26" s="117"/>
      <c r="C26" s="117"/>
      <c r="D26" s="117"/>
      <c r="E26" s="117"/>
      <c r="F26" s="54">
        <f>F24+TIME(0,PrzejazdyL!$C$5,0)</f>
        <v>0.4166666666666665</v>
      </c>
    </row>
    <row r="27" spans="1:6" s="35" customFormat="1" ht="19.5" customHeight="1">
      <c r="A27" s="113">
        <f t="shared" si="0"/>
        <v>13</v>
      </c>
      <c r="B27" s="172"/>
      <c r="C27" s="172"/>
      <c r="D27" s="172"/>
      <c r="E27" s="172"/>
      <c r="F27" s="54">
        <f>F25+TIME(0,PrzejazdyL!$C$5,0)</f>
        <v>0.4166666666666665</v>
      </c>
    </row>
    <row r="28" spans="1:6" s="35" customFormat="1" ht="19.5" customHeight="1" hidden="1">
      <c r="A28" s="113">
        <f t="shared" si="0"/>
        <v>14</v>
      </c>
      <c r="B28" s="117"/>
      <c r="C28" s="117"/>
      <c r="D28" s="117"/>
      <c r="E28" s="117"/>
      <c r="F28" s="54">
        <f>F26+TIME(0,PrzejazdyL!$C$5,0)</f>
        <v>0.42013888888888873</v>
      </c>
    </row>
    <row r="29" spans="1:6" s="35" customFormat="1" ht="19.5" customHeight="1">
      <c r="A29" s="113">
        <f t="shared" si="0"/>
        <v>14</v>
      </c>
      <c r="B29" s="172"/>
      <c r="C29" s="172"/>
      <c r="D29" s="172"/>
      <c r="E29" s="172"/>
      <c r="F29" s="54">
        <f>F27+TIME(0,PrzejazdyL!$C$5,0)</f>
        <v>0.42013888888888873</v>
      </c>
    </row>
    <row r="30" spans="1:6" s="35" customFormat="1" ht="19.5" customHeight="1" hidden="1">
      <c r="A30" s="113">
        <f t="shared" si="0"/>
        <v>15</v>
      </c>
      <c r="B30" s="117"/>
      <c r="C30" s="117"/>
      <c r="D30" s="117"/>
      <c r="E30" s="117"/>
      <c r="F30" s="54">
        <f>F28+TIME(0,PrzejazdyL!$C$5,0)</f>
        <v>0.42361111111111094</v>
      </c>
    </row>
    <row r="31" spans="1:6" s="35" customFormat="1" ht="19.5" customHeight="1">
      <c r="A31" s="113">
        <f t="shared" si="0"/>
        <v>15</v>
      </c>
      <c r="B31" s="172"/>
      <c r="C31" s="172"/>
      <c r="D31" s="172"/>
      <c r="E31" s="172"/>
      <c r="F31" s="54">
        <f>F29+TIME(0,PrzejazdyL!$C$5,0)</f>
        <v>0.42361111111111094</v>
      </c>
    </row>
    <row r="32" spans="1:6" s="35" customFormat="1" ht="19.5" customHeight="1" hidden="1">
      <c r="A32" s="113">
        <f t="shared" si="0"/>
        <v>16</v>
      </c>
      <c r="B32" s="117"/>
      <c r="C32" s="117"/>
      <c r="D32" s="117"/>
      <c r="E32" s="117"/>
      <c r="F32" s="54">
        <f>F30+TIME(0,PrzejazdyL!$C$5,0)</f>
        <v>0.42708333333333315</v>
      </c>
    </row>
    <row r="33" spans="1:6" s="35" customFormat="1" ht="19.5" customHeight="1">
      <c r="A33" s="113">
        <f t="shared" si="0"/>
        <v>16</v>
      </c>
      <c r="B33" s="172"/>
      <c r="C33" s="172"/>
      <c r="D33" s="172"/>
      <c r="E33" s="172"/>
      <c r="F33" s="54">
        <f>F31+TIME(0,PrzejazdyL!$C$5,0)</f>
        <v>0.42708333333333315</v>
      </c>
    </row>
    <row r="34" spans="1:6" s="35" customFormat="1" ht="19.5" customHeight="1" hidden="1">
      <c r="A34" s="113">
        <f t="shared" si="0"/>
        <v>17</v>
      </c>
      <c r="B34" s="117"/>
      <c r="C34" s="117"/>
      <c r="D34" s="117"/>
      <c r="E34" s="117"/>
      <c r="F34" s="54">
        <f>F32+TIME(0,PrzejazdyL!$C$5,0)</f>
        <v>0.43055555555555536</v>
      </c>
    </row>
    <row r="35" spans="1:6" s="35" customFormat="1" ht="19.5" customHeight="1">
      <c r="A35" s="113">
        <f t="shared" si="0"/>
        <v>17</v>
      </c>
      <c r="B35" s="117"/>
      <c r="C35" s="117"/>
      <c r="D35" s="117"/>
      <c r="E35" s="117"/>
      <c r="F35" s="54">
        <f>F33+TIME(0,PrzejazdyL!$C$5,0)</f>
        <v>0.43055555555555536</v>
      </c>
    </row>
    <row r="36" spans="1:6" s="35" customFormat="1" ht="19.5" customHeight="1" hidden="1">
      <c r="A36" s="113">
        <f t="shared" si="0"/>
        <v>18</v>
      </c>
      <c r="B36" s="117"/>
      <c r="C36" s="117"/>
      <c r="D36" s="117"/>
      <c r="E36" s="117"/>
      <c r="F36" s="54">
        <f>F34+TIME(0,PrzejazdyL!$C$5,0)</f>
        <v>0.43402777777777757</v>
      </c>
    </row>
    <row r="37" spans="1:6" s="35" customFormat="1" ht="19.5" customHeight="1">
      <c r="A37" s="113">
        <f t="shared" si="0"/>
        <v>18</v>
      </c>
      <c r="B37" s="117"/>
      <c r="C37" s="117"/>
      <c r="D37" s="117"/>
      <c r="E37" s="117"/>
      <c r="F37" s="54">
        <f>F35+TIME(0,PrzejazdyL!$C$5,0)</f>
        <v>0.43402777777777757</v>
      </c>
    </row>
    <row r="38" spans="1:6" s="35" customFormat="1" ht="19.5" customHeight="1" hidden="1">
      <c r="A38" s="113">
        <f t="shared" si="0"/>
        <v>19</v>
      </c>
      <c r="B38" s="117"/>
      <c r="C38" s="117"/>
      <c r="D38" s="117"/>
      <c r="E38" s="117"/>
      <c r="F38" s="54">
        <f>F36+TIME(0,PrzejazdyL!$C$5,0)</f>
        <v>0.4374999999999998</v>
      </c>
    </row>
    <row r="39" spans="1:6" s="35" customFormat="1" ht="19.5" customHeight="1">
      <c r="A39" s="113">
        <f t="shared" si="0"/>
        <v>19</v>
      </c>
      <c r="B39" s="117"/>
      <c r="C39" s="117"/>
      <c r="D39" s="117"/>
      <c r="E39" s="117"/>
      <c r="F39" s="54">
        <f>F37+TIME(0,PrzejazdyL!$C$5,0)</f>
        <v>0.4374999999999998</v>
      </c>
    </row>
    <row r="40" spans="1:6" s="35" customFormat="1" ht="19.5" customHeight="1" hidden="1">
      <c r="A40" s="113">
        <f t="shared" si="0"/>
        <v>20</v>
      </c>
      <c r="B40" s="117"/>
      <c r="C40" s="117"/>
      <c r="D40" s="117"/>
      <c r="E40" s="117"/>
      <c r="F40" s="54">
        <f>F38+TIME(0,PrzejazdyL!$C$5,0)</f>
        <v>0.440972222222222</v>
      </c>
    </row>
    <row r="41" spans="1:6" s="36" customFormat="1" ht="19.5" customHeight="1">
      <c r="A41" s="113">
        <f t="shared" si="0"/>
        <v>20</v>
      </c>
      <c r="B41" s="117"/>
      <c r="C41" s="117"/>
      <c r="D41" s="117"/>
      <c r="E41" s="117"/>
      <c r="F41" s="54">
        <f>F39+TIME(0,PrzejazdyL!$C$5,0)</f>
        <v>0.440972222222222</v>
      </c>
    </row>
    <row r="42" spans="1:6" s="36" customFormat="1" ht="19.5" customHeight="1" hidden="1">
      <c r="A42" s="113">
        <f t="shared" si="0"/>
        <v>21</v>
      </c>
      <c r="B42" s="117"/>
      <c r="C42" s="117"/>
      <c r="D42" s="117"/>
      <c r="E42" s="117"/>
      <c r="F42" s="54">
        <f>F40+TIME(0,PrzejazdyL!$C$5,0)</f>
        <v>0.4444444444444442</v>
      </c>
    </row>
    <row r="43" spans="1:6" s="35" customFormat="1" ht="19.5" customHeight="1">
      <c r="A43" s="113">
        <f t="shared" si="0"/>
        <v>21</v>
      </c>
      <c r="B43" s="117"/>
      <c r="C43" s="117"/>
      <c r="D43" s="117"/>
      <c r="E43" s="117"/>
      <c r="F43" s="54">
        <f>F41+TIME(0,PrzejazdyL!$C$5,0)</f>
        <v>0.4444444444444442</v>
      </c>
    </row>
    <row r="44" spans="1:6" s="35" customFormat="1" ht="19.5" customHeight="1" hidden="1">
      <c r="A44" s="113">
        <f>A43+1</f>
        <v>22</v>
      </c>
      <c r="B44" s="117"/>
      <c r="C44" s="117"/>
      <c r="D44" s="117"/>
      <c r="E44" s="117"/>
      <c r="F44" s="54">
        <f>F42+TIME(0,PrzejazdyL!$C$5,0)</f>
        <v>0.4479166666666664</v>
      </c>
    </row>
    <row r="45" spans="1:6" s="35" customFormat="1" ht="19.5" customHeight="1">
      <c r="A45" s="113">
        <f aca="true" t="shared" si="1" ref="A45:A79">A43+1</f>
        <v>22</v>
      </c>
      <c r="B45" s="117"/>
      <c r="C45" s="117"/>
      <c r="D45" s="117"/>
      <c r="E45" s="117"/>
      <c r="F45" s="54">
        <f>F43+TIME(0,PrzejazdyL!$C$5,0)</f>
        <v>0.4479166666666664</v>
      </c>
    </row>
    <row r="46" spans="1:6" s="35" customFormat="1" ht="19.5" customHeight="1" hidden="1">
      <c r="A46" s="113">
        <f t="shared" si="1"/>
        <v>23</v>
      </c>
      <c r="B46" s="117"/>
      <c r="C46" s="117"/>
      <c r="D46" s="117"/>
      <c r="E46" s="117"/>
      <c r="F46" s="54">
        <f>F44+TIME(0,PrzejazdyL!$C$5,0)</f>
        <v>0.4513888888888886</v>
      </c>
    </row>
    <row r="47" spans="1:6" s="35" customFormat="1" ht="19.5" customHeight="1">
      <c r="A47" s="113">
        <f t="shared" si="1"/>
        <v>23</v>
      </c>
      <c r="B47" s="116"/>
      <c r="C47" s="117"/>
      <c r="D47" s="117"/>
      <c r="E47" s="117"/>
      <c r="F47" s="54">
        <f>F45+TIME(0,PrzejazdyL!$C$5,0)</f>
        <v>0.4513888888888886</v>
      </c>
    </row>
    <row r="48" spans="1:6" s="35" customFormat="1" ht="19.5" customHeight="1" hidden="1">
      <c r="A48" s="113">
        <f t="shared" si="1"/>
        <v>24</v>
      </c>
      <c r="B48" s="116"/>
      <c r="C48" s="117"/>
      <c r="D48" s="117"/>
      <c r="E48" s="117"/>
      <c r="F48" s="54">
        <f>F46+TIME(0,PrzejazdyL!$C$5,0)</f>
        <v>0.4548611111111108</v>
      </c>
    </row>
    <row r="49" spans="1:6" s="35" customFormat="1" ht="19.5" customHeight="1">
      <c r="A49" s="113">
        <f t="shared" si="1"/>
        <v>24</v>
      </c>
      <c r="B49" s="117"/>
      <c r="C49" s="117"/>
      <c r="D49" s="117"/>
      <c r="E49" s="117"/>
      <c r="F49" s="54">
        <f>F47+TIME(0,PrzejazdyL!$C$5,0)</f>
        <v>0.4548611111111108</v>
      </c>
    </row>
    <row r="50" spans="1:6" s="35" customFormat="1" ht="19.5" customHeight="1" hidden="1">
      <c r="A50" s="113">
        <f t="shared" si="1"/>
        <v>25</v>
      </c>
      <c r="B50" s="117"/>
      <c r="C50" s="117"/>
      <c r="D50" s="117"/>
      <c r="E50" s="117"/>
      <c r="F50" s="54">
        <f>F48+TIME(0,PrzejazdyL!$C$5,0)</f>
        <v>0.45833333333333304</v>
      </c>
    </row>
    <row r="51" spans="1:6" s="35" customFormat="1" ht="19.5" customHeight="1">
      <c r="A51" s="113">
        <f t="shared" si="1"/>
        <v>25</v>
      </c>
      <c r="B51" s="117"/>
      <c r="C51" s="117"/>
      <c r="D51" s="117"/>
      <c r="E51" s="117"/>
      <c r="F51" s="54">
        <f>F49+TIME(0,PrzejazdyL!$C$5,0)</f>
        <v>0.45833333333333304</v>
      </c>
    </row>
    <row r="52" spans="1:6" s="35" customFormat="1" ht="19.5" customHeight="1" hidden="1">
      <c r="A52" s="113">
        <f t="shared" si="1"/>
        <v>26</v>
      </c>
      <c r="B52" s="117"/>
      <c r="C52" s="117"/>
      <c r="D52" s="117"/>
      <c r="E52" s="117"/>
      <c r="F52" s="54">
        <f>F50+TIME(0,PrzejazdyL!$C$5,0)</f>
        <v>0.46180555555555525</v>
      </c>
    </row>
    <row r="53" spans="1:6" s="35" customFormat="1" ht="19.5" customHeight="1">
      <c r="A53" s="113">
        <f t="shared" si="1"/>
        <v>26</v>
      </c>
      <c r="B53" s="117"/>
      <c r="C53" s="117"/>
      <c r="D53" s="117"/>
      <c r="E53" s="117"/>
      <c r="F53" s="54">
        <f>F51+TIME(0,PrzejazdyL!$C$5,0)</f>
        <v>0.46180555555555525</v>
      </c>
    </row>
    <row r="54" spans="1:6" s="35" customFormat="1" ht="19.5" customHeight="1" hidden="1">
      <c r="A54" s="113">
        <f t="shared" si="1"/>
        <v>27</v>
      </c>
      <c r="B54" s="117"/>
      <c r="C54" s="117"/>
      <c r="D54" s="117"/>
      <c r="E54" s="117"/>
      <c r="F54" s="54">
        <f>F52+TIME(0,PrzejazdyL!$C$5,0)</f>
        <v>0.46527777777777746</v>
      </c>
    </row>
    <row r="55" spans="1:6" s="35" customFormat="1" ht="19.5" customHeight="1">
      <c r="A55" s="113">
        <f t="shared" si="1"/>
        <v>27</v>
      </c>
      <c r="B55" s="117"/>
      <c r="C55" s="117"/>
      <c r="D55" s="117"/>
      <c r="E55" s="117"/>
      <c r="F55" s="54">
        <f>F53+TIME(0,PrzejazdyL!$C$5,0)</f>
        <v>0.46527777777777746</v>
      </c>
    </row>
    <row r="56" spans="1:6" s="35" customFormat="1" ht="19.5" customHeight="1" hidden="1">
      <c r="A56" s="113">
        <f t="shared" si="1"/>
        <v>28</v>
      </c>
      <c r="B56" s="117"/>
      <c r="C56" s="117"/>
      <c r="D56" s="117"/>
      <c r="E56" s="117"/>
      <c r="F56" s="54">
        <f>F54+TIME(0,PrzejazdyL!$C$5,0)</f>
        <v>0.46874999999999967</v>
      </c>
    </row>
    <row r="57" spans="1:6" s="35" customFormat="1" ht="19.5" customHeight="1">
      <c r="A57" s="113">
        <f t="shared" si="1"/>
        <v>28</v>
      </c>
      <c r="B57" s="117"/>
      <c r="C57" s="117"/>
      <c r="D57" s="117"/>
      <c r="E57" s="117"/>
      <c r="F57" s="54">
        <f>F55+TIME(0,PrzejazdyL!$C$5,0)</f>
        <v>0.46874999999999967</v>
      </c>
    </row>
    <row r="58" spans="1:6" s="35" customFormat="1" ht="19.5" customHeight="1" hidden="1">
      <c r="A58" s="113">
        <f t="shared" si="1"/>
        <v>29</v>
      </c>
      <c r="B58" s="117"/>
      <c r="C58" s="117"/>
      <c r="D58" s="117"/>
      <c r="E58" s="117"/>
      <c r="F58" s="54">
        <f>F56+TIME(0,PrzejazdyL!$C$5,0)</f>
        <v>0.4722222222222219</v>
      </c>
    </row>
    <row r="59" spans="1:6" s="35" customFormat="1" ht="19.5" customHeight="1">
      <c r="A59" s="113">
        <f t="shared" si="1"/>
        <v>29</v>
      </c>
      <c r="B59" s="117"/>
      <c r="C59" s="117"/>
      <c r="D59" s="117"/>
      <c r="E59" s="117"/>
      <c r="F59" s="54">
        <f>F57+TIME(0,PrzejazdyL!$C$5,0)</f>
        <v>0.4722222222222219</v>
      </c>
    </row>
    <row r="60" spans="1:6" s="35" customFormat="1" ht="19.5" customHeight="1" hidden="1">
      <c r="A60" s="113">
        <f t="shared" si="1"/>
        <v>30</v>
      </c>
      <c r="B60" s="117"/>
      <c r="C60" s="117"/>
      <c r="D60" s="117"/>
      <c r="E60" s="117"/>
      <c r="F60" s="54">
        <f>F58+TIME(0,PrzejazdyL!$C$5,0)</f>
        <v>0.4756944444444441</v>
      </c>
    </row>
    <row r="61" spans="1:6" s="35" customFormat="1" ht="19.5" customHeight="1">
      <c r="A61" s="113">
        <f t="shared" si="1"/>
        <v>30</v>
      </c>
      <c r="B61" s="117"/>
      <c r="C61" s="117"/>
      <c r="D61" s="117"/>
      <c r="E61" s="117"/>
      <c r="F61" s="54">
        <f>F59+TIME(0,PrzejazdyL!$C$5,0)</f>
        <v>0.4756944444444441</v>
      </c>
    </row>
    <row r="62" spans="1:6" s="35" customFormat="1" ht="19.5" customHeight="1" hidden="1">
      <c r="A62" s="113">
        <f t="shared" si="1"/>
        <v>31</v>
      </c>
      <c r="B62" s="117"/>
      <c r="C62" s="117"/>
      <c r="D62" s="117"/>
      <c r="E62" s="117"/>
      <c r="F62" s="54">
        <f>F60+TIME(0,PrzejazdyL!$C$5,0)</f>
        <v>0.4791666666666663</v>
      </c>
    </row>
    <row r="63" spans="1:6" s="35" customFormat="1" ht="19.5" customHeight="1">
      <c r="A63" s="113">
        <f t="shared" si="1"/>
        <v>31</v>
      </c>
      <c r="B63" s="117"/>
      <c r="C63" s="117"/>
      <c r="D63" s="117"/>
      <c r="E63" s="117"/>
      <c r="F63" s="54">
        <f>F61+TIME(0,PrzejazdyL!$C$5,0)</f>
        <v>0.4791666666666663</v>
      </c>
    </row>
    <row r="64" spans="1:6" s="35" customFormat="1" ht="19.5" customHeight="1" hidden="1">
      <c r="A64" s="113">
        <f t="shared" si="1"/>
        <v>32</v>
      </c>
      <c r="B64" s="117"/>
      <c r="C64" s="117"/>
      <c r="D64" s="117"/>
      <c r="E64" s="117"/>
      <c r="F64" s="54">
        <f>F62+TIME(0,PrzejazdyL!$C$5,0)</f>
        <v>0.4826388888888885</v>
      </c>
    </row>
    <row r="65" spans="1:6" s="35" customFormat="1" ht="19.5" customHeight="1">
      <c r="A65" s="113">
        <f t="shared" si="1"/>
        <v>32</v>
      </c>
      <c r="B65" s="117"/>
      <c r="C65" s="117"/>
      <c r="D65" s="117"/>
      <c r="E65" s="117"/>
      <c r="F65" s="54">
        <f>F63+TIME(0,PrzejazdyL!$C$5,0)</f>
        <v>0.4826388888888885</v>
      </c>
    </row>
    <row r="66" spans="1:6" s="35" customFormat="1" ht="19.5" customHeight="1" hidden="1">
      <c r="A66" s="113">
        <f t="shared" si="1"/>
        <v>33</v>
      </c>
      <c r="B66" s="117"/>
      <c r="C66" s="117"/>
      <c r="D66" s="117"/>
      <c r="E66" s="117"/>
      <c r="F66" s="54">
        <f>F64+TIME(0,PrzejazdyL!$C$5,0)</f>
        <v>0.4861111111111107</v>
      </c>
    </row>
    <row r="67" spans="1:6" s="35" customFormat="1" ht="19.5" customHeight="1">
      <c r="A67" s="113">
        <f t="shared" si="1"/>
        <v>33</v>
      </c>
      <c r="B67" s="117"/>
      <c r="C67" s="117"/>
      <c r="D67" s="117"/>
      <c r="E67" s="117"/>
      <c r="F67" s="54">
        <f>F65+TIME(0,PrzejazdyL!$C$5,0)</f>
        <v>0.4861111111111107</v>
      </c>
    </row>
    <row r="68" spans="1:6" s="35" customFormat="1" ht="19.5" customHeight="1" hidden="1">
      <c r="A68" s="113">
        <f t="shared" si="1"/>
        <v>34</v>
      </c>
      <c r="B68" s="117"/>
      <c r="C68" s="117"/>
      <c r="D68" s="117"/>
      <c r="E68" s="117"/>
      <c r="F68" s="54">
        <f>F66+TIME(0,PrzejazdyL!$C$5,0)</f>
        <v>0.4895833333333329</v>
      </c>
    </row>
    <row r="69" spans="1:6" s="35" customFormat="1" ht="19.5" customHeight="1">
      <c r="A69" s="113">
        <f t="shared" si="1"/>
        <v>34</v>
      </c>
      <c r="B69" s="117"/>
      <c r="C69" s="117"/>
      <c r="D69" s="117"/>
      <c r="E69" s="117"/>
      <c r="F69" s="54">
        <f>F67+TIME(0,PrzejazdyL!$C$5,0)</f>
        <v>0.4895833333333329</v>
      </c>
    </row>
    <row r="70" spans="1:6" s="35" customFormat="1" ht="19.5" customHeight="1" hidden="1">
      <c r="A70" s="113">
        <f t="shared" si="1"/>
        <v>35</v>
      </c>
      <c r="B70" s="117"/>
      <c r="C70" s="117"/>
      <c r="D70" s="117"/>
      <c r="E70" s="117"/>
      <c r="F70" s="54">
        <f>F68+TIME(0,PrzejazdyL!$C$5,0)</f>
        <v>0.49305555555555514</v>
      </c>
    </row>
    <row r="71" spans="1:6" s="35" customFormat="1" ht="19.5" customHeight="1">
      <c r="A71" s="113">
        <f t="shared" si="1"/>
        <v>35</v>
      </c>
      <c r="B71" s="117"/>
      <c r="C71" s="117"/>
      <c r="D71" s="117"/>
      <c r="E71" s="117"/>
      <c r="F71" s="54">
        <f>F69+TIME(0,PrzejazdyL!$C$5,0)</f>
        <v>0.49305555555555514</v>
      </c>
    </row>
    <row r="72" spans="1:6" s="35" customFormat="1" ht="19.5" customHeight="1" hidden="1">
      <c r="A72" s="113">
        <f t="shared" si="1"/>
        <v>36</v>
      </c>
      <c r="B72" s="117"/>
      <c r="C72" s="117"/>
      <c r="D72" s="117"/>
      <c r="E72" s="117"/>
      <c r="F72" s="54">
        <f>F70+TIME(0,PrzejazdyL!$C$5,0)</f>
        <v>0.49652777777777735</v>
      </c>
    </row>
    <row r="73" spans="1:6" s="35" customFormat="1" ht="19.5" customHeight="1">
      <c r="A73" s="113">
        <f t="shared" si="1"/>
        <v>36</v>
      </c>
      <c r="B73" s="117"/>
      <c r="C73" s="117"/>
      <c r="D73" s="117"/>
      <c r="E73" s="117"/>
      <c r="F73" s="54">
        <f>F71+TIME(0,PrzejazdyL!$C$5,0)</f>
        <v>0.49652777777777735</v>
      </c>
    </row>
    <row r="74" spans="1:6" s="35" customFormat="1" ht="19.5" customHeight="1" hidden="1">
      <c r="A74" s="113">
        <f t="shared" si="1"/>
        <v>37</v>
      </c>
      <c r="B74" s="117"/>
      <c r="C74" s="117"/>
      <c r="D74" s="117"/>
      <c r="E74" s="117"/>
      <c r="F74" s="54">
        <f>F72+TIME(0,PrzejazdyL!$C$5,0)</f>
        <v>0.49999999999999956</v>
      </c>
    </row>
    <row r="75" spans="1:6" s="35" customFormat="1" ht="19.5" customHeight="1">
      <c r="A75" s="113">
        <f t="shared" si="1"/>
        <v>37</v>
      </c>
      <c r="B75" s="117"/>
      <c r="C75" s="117"/>
      <c r="D75" s="117"/>
      <c r="E75" s="117"/>
      <c r="F75" s="54">
        <f>F73+TIME(0,PrzejazdyL!$C$5,0)</f>
        <v>0.49999999999999956</v>
      </c>
    </row>
    <row r="76" spans="1:6" s="35" customFormat="1" ht="19.5" customHeight="1" hidden="1">
      <c r="A76" s="113">
        <f t="shared" si="1"/>
        <v>38</v>
      </c>
      <c r="B76" s="117"/>
      <c r="C76" s="117"/>
      <c r="D76" s="117"/>
      <c r="E76" s="117"/>
      <c r="F76" s="54">
        <f>F74+TIME(0,PrzejazdyL!$C$5,0)</f>
        <v>0.5034722222222218</v>
      </c>
    </row>
    <row r="77" spans="1:6" s="35" customFormat="1" ht="19.5" customHeight="1">
      <c r="A77" s="113">
        <f t="shared" si="1"/>
        <v>38</v>
      </c>
      <c r="B77" s="117"/>
      <c r="C77" s="117"/>
      <c r="D77" s="117"/>
      <c r="E77" s="117"/>
      <c r="F77" s="54">
        <f>F75+TIME(0,PrzejazdyL!$C$5,0)</f>
        <v>0.5034722222222218</v>
      </c>
    </row>
    <row r="78" spans="1:6" s="35" customFormat="1" ht="19.5" customHeight="1" hidden="1">
      <c r="A78" s="113">
        <f>A77+1</f>
        <v>39</v>
      </c>
      <c r="B78" s="117"/>
      <c r="C78" s="117"/>
      <c r="D78" s="117"/>
      <c r="E78" s="117"/>
      <c r="F78" s="54">
        <f>F76+TIME(0,PrzejazdyL!$C$5,0)</f>
        <v>0.506944444444444</v>
      </c>
    </row>
    <row r="79" spans="1:6" s="35" customFormat="1" ht="19.5" customHeight="1">
      <c r="A79" s="113">
        <f t="shared" si="1"/>
        <v>39</v>
      </c>
      <c r="B79" s="117"/>
      <c r="C79" s="117"/>
      <c r="D79" s="117"/>
      <c r="E79" s="117"/>
      <c r="F79" s="54">
        <f>F77+TIME(0,PrzejazdyL!$C$5,0)</f>
        <v>0.506944444444444</v>
      </c>
    </row>
    <row r="80" spans="1:6" s="35" customFormat="1" ht="19.5" customHeight="1" hidden="1">
      <c r="A80" s="113">
        <f>A79+1</f>
        <v>40</v>
      </c>
      <c r="B80" s="117"/>
      <c r="C80" s="117"/>
      <c r="D80" s="117"/>
      <c r="E80" s="117"/>
      <c r="F80" s="54">
        <f>F78+TIME(0,PrzejazdyL!$C$5,0)</f>
        <v>0.5104166666666662</v>
      </c>
    </row>
    <row r="81" spans="1:6" s="36" customFormat="1" ht="19.5" customHeight="1">
      <c r="A81" s="113">
        <f>A79+1</f>
        <v>40</v>
      </c>
      <c r="B81" s="117"/>
      <c r="C81" s="117"/>
      <c r="D81" s="117"/>
      <c r="E81" s="117"/>
      <c r="F81" s="54">
        <f>F79+TIME(0,PrzejazdyL!$C$5,0)</f>
        <v>0.5104166666666662</v>
      </c>
    </row>
  </sheetData>
  <mergeCells count="1">
    <mergeCell ref="A1:F1"/>
  </mergeCells>
  <printOptions horizontalCentered="1"/>
  <pageMargins left="0.3937007874015748" right="0.3937007874015748" top="0.35433070866141736" bottom="0.5118110236220472" header="0.2362204724409449" footer="0.2755905511811024"/>
  <pageSetup horizontalDpi="300" verticalDpi="300" orientation="landscape" paperSize="9" r:id="rId1"/>
  <headerFooter alignWithMargins="0">
    <oddFooter>&amp;L__________________________
Sędzia 1&amp;C__________________________
Sędzia 2&amp;R__________________________
Sędzia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1"/>
  <sheetViews>
    <sheetView workbookViewId="0" topLeftCell="A1">
      <selection activeCell="D59" sqref="D59"/>
    </sheetView>
  </sheetViews>
  <sheetFormatPr defaultColWidth="9.140625" defaultRowHeight="36" customHeight="1"/>
  <cols>
    <col min="1" max="1" width="5.28125" style="27" customWidth="1"/>
    <col min="2" max="2" width="33.7109375" style="27" customWidth="1"/>
    <col min="3" max="3" width="20.57421875" style="27" customWidth="1"/>
    <col min="4" max="4" width="20.00390625" style="27" bestFit="1" customWidth="1"/>
    <col min="5" max="5" width="21.140625" style="27" customWidth="1"/>
    <col min="6" max="6" width="14.28125" style="27" customWidth="1"/>
    <col min="7" max="16384" width="8.7109375" style="27" customWidth="1"/>
  </cols>
  <sheetData>
    <row r="1" spans="1:6" s="34" customFormat="1" ht="31.5" customHeight="1">
      <c r="A1" s="351" t="s">
        <v>30</v>
      </c>
      <c r="B1" s="351"/>
      <c r="C1" s="351"/>
      <c r="D1" s="351"/>
      <c r="E1" s="351"/>
      <c r="F1" s="351"/>
    </row>
    <row r="2" spans="1:6" s="35" customFormat="1" ht="27" customHeight="1" thickBot="1">
      <c r="A2" s="91" t="s">
        <v>22</v>
      </c>
      <c r="B2" s="92" t="s">
        <v>24</v>
      </c>
      <c r="C2" s="92" t="s">
        <v>23</v>
      </c>
      <c r="D2" s="92" t="s">
        <v>17</v>
      </c>
      <c r="E2" s="92" t="s">
        <v>21</v>
      </c>
      <c r="F2" s="92" t="s">
        <v>31</v>
      </c>
    </row>
    <row r="3" spans="1:6" s="35" customFormat="1" ht="19.5" customHeight="1" thickTop="1">
      <c r="A3" s="112">
        <v>1</v>
      </c>
      <c r="B3" s="172"/>
      <c r="C3" s="172"/>
      <c r="D3" s="172"/>
      <c r="E3" s="172"/>
      <c r="F3" s="105">
        <f>PrzejazdyP!C6</f>
        <v>0.4375</v>
      </c>
    </row>
    <row r="4" spans="1:6" s="35" customFormat="1" ht="19.5" customHeight="1" hidden="1">
      <c r="A4" s="112">
        <f>A3+1</f>
        <v>2</v>
      </c>
      <c r="B4" s="116"/>
      <c r="C4" s="116"/>
      <c r="D4" s="116"/>
      <c r="E4" s="116"/>
      <c r="F4" s="90">
        <f>F3+TIME(0,PrzejazdyL!$C$5,0)</f>
        <v>0.4409722222222222</v>
      </c>
    </row>
    <row r="5" spans="1:6" s="35" customFormat="1" ht="19.5" customHeight="1">
      <c r="A5" s="113">
        <f aca="true" t="shared" si="0" ref="A5:A21">A3+1</f>
        <v>2</v>
      </c>
      <c r="B5" s="172"/>
      <c r="C5" s="172"/>
      <c r="D5" s="172"/>
      <c r="E5" s="172"/>
      <c r="F5" s="54">
        <f>F3+TIME(0,PrzejazdyP!$C$5,0)</f>
        <v>0.4409722222222222</v>
      </c>
    </row>
    <row r="6" spans="1:6" s="35" customFormat="1" ht="19.5" customHeight="1" hidden="1">
      <c r="A6" s="113">
        <f t="shared" si="0"/>
        <v>3</v>
      </c>
      <c r="B6" s="117"/>
      <c r="C6" s="117"/>
      <c r="D6" s="117"/>
      <c r="E6" s="117"/>
      <c r="F6" s="54">
        <f>F4+TIME(0,PrzejazdyL!$C$5,0)</f>
        <v>0.4444444444444444</v>
      </c>
    </row>
    <row r="7" spans="1:6" s="35" customFormat="1" ht="19.5" customHeight="1">
      <c r="A7" s="113">
        <f t="shared" si="0"/>
        <v>3</v>
      </c>
      <c r="B7" s="172"/>
      <c r="C7" s="172"/>
      <c r="D7" s="172"/>
      <c r="E7" s="172"/>
      <c r="F7" s="54">
        <f>F5+TIME(0,PrzejazdyP!$C$5,0)</f>
        <v>0.4444444444444444</v>
      </c>
    </row>
    <row r="8" spans="1:6" s="35" customFormat="1" ht="19.5" customHeight="1" hidden="1">
      <c r="A8" s="113">
        <f t="shared" si="0"/>
        <v>4</v>
      </c>
      <c r="B8" s="117"/>
      <c r="C8" s="117"/>
      <c r="D8" s="117"/>
      <c r="E8" s="117"/>
      <c r="F8" s="54">
        <f>F6+TIME(0,PrzejazdyP!$C$5,0)</f>
        <v>0.44791666666666663</v>
      </c>
    </row>
    <row r="9" spans="1:6" s="35" customFormat="1" ht="19.5" customHeight="1">
      <c r="A9" s="113">
        <f t="shared" si="0"/>
        <v>4</v>
      </c>
      <c r="B9" s="172"/>
      <c r="C9" s="172"/>
      <c r="D9" s="172"/>
      <c r="E9" s="172"/>
      <c r="F9" s="54">
        <f>F7+TIME(0,PrzejazdyP!$C$5,0)</f>
        <v>0.44791666666666663</v>
      </c>
    </row>
    <row r="10" spans="1:6" s="35" customFormat="1" ht="19.5" customHeight="1" hidden="1">
      <c r="A10" s="113">
        <f t="shared" si="0"/>
        <v>5</v>
      </c>
      <c r="B10" s="117"/>
      <c r="C10" s="117"/>
      <c r="D10" s="117"/>
      <c r="E10" s="117"/>
      <c r="F10" s="54">
        <f>F8+TIME(0,PrzejazdyP!$C$5,0)</f>
        <v>0.45138888888888884</v>
      </c>
    </row>
    <row r="11" spans="1:6" s="35" customFormat="1" ht="19.5" customHeight="1">
      <c r="A11" s="113">
        <f t="shared" si="0"/>
        <v>5</v>
      </c>
      <c r="B11" s="172"/>
      <c r="C11" s="172"/>
      <c r="D11" s="172"/>
      <c r="E11" s="172"/>
      <c r="F11" s="54">
        <f>F9+TIME(0,PrzejazdyP!$C$5,0)</f>
        <v>0.45138888888888884</v>
      </c>
    </row>
    <row r="12" spans="1:6" s="35" customFormat="1" ht="19.5" customHeight="1" hidden="1">
      <c r="A12" s="113">
        <f t="shared" si="0"/>
        <v>6</v>
      </c>
      <c r="B12" s="117"/>
      <c r="C12" s="117"/>
      <c r="D12" s="117"/>
      <c r="E12" s="117"/>
      <c r="F12" s="54">
        <f>F10+TIME(0,PrzejazdyP!$C$5,0)</f>
        <v>0.45486111111111105</v>
      </c>
    </row>
    <row r="13" spans="1:6" s="35" customFormat="1" ht="19.5" customHeight="1">
      <c r="A13" s="113">
        <f t="shared" si="0"/>
        <v>6</v>
      </c>
      <c r="B13" s="172"/>
      <c r="C13" s="172"/>
      <c r="D13" s="172"/>
      <c r="E13" s="172"/>
      <c r="F13" s="54">
        <f>F11+TIME(0,PrzejazdyP!$C$5,0)</f>
        <v>0.45486111111111105</v>
      </c>
    </row>
    <row r="14" spans="1:6" s="35" customFormat="1" ht="19.5" customHeight="1" hidden="1">
      <c r="A14" s="113">
        <f t="shared" si="0"/>
        <v>7</v>
      </c>
      <c r="B14" s="117"/>
      <c r="C14" s="117"/>
      <c r="D14" s="117"/>
      <c r="E14" s="117"/>
      <c r="F14" s="54">
        <f>F12+TIME(0,PrzejazdyP!$C$5,0)</f>
        <v>0.45833333333333326</v>
      </c>
    </row>
    <row r="15" spans="1:6" s="35" customFormat="1" ht="19.5" customHeight="1">
      <c r="A15" s="113">
        <f t="shared" si="0"/>
        <v>7</v>
      </c>
      <c r="B15" s="172"/>
      <c r="C15" s="172"/>
      <c r="D15" s="172"/>
      <c r="E15" s="172"/>
      <c r="F15" s="54">
        <f>F13+TIME(0,PrzejazdyP!$C$5,0)</f>
        <v>0.45833333333333326</v>
      </c>
    </row>
    <row r="16" spans="1:6" s="35" customFormat="1" ht="19.5" customHeight="1" hidden="1">
      <c r="A16" s="113">
        <f t="shared" si="0"/>
        <v>8</v>
      </c>
      <c r="B16" s="117"/>
      <c r="C16" s="117"/>
      <c r="D16" s="117"/>
      <c r="E16" s="117"/>
      <c r="F16" s="54">
        <f>F14+TIME(0,PrzejazdyP!$C$5,0)</f>
        <v>0.46180555555555547</v>
      </c>
    </row>
    <row r="17" spans="1:6" s="35" customFormat="1" ht="19.5" customHeight="1">
      <c r="A17" s="113">
        <f t="shared" si="0"/>
        <v>8</v>
      </c>
      <c r="B17" s="172"/>
      <c r="C17" s="172"/>
      <c r="D17" s="172"/>
      <c r="E17" s="172"/>
      <c r="F17" s="54">
        <f>F15+TIME(0,PrzejazdyP!$C$5,0)</f>
        <v>0.46180555555555547</v>
      </c>
    </row>
    <row r="18" spans="1:6" s="35" customFormat="1" ht="19.5" customHeight="1" hidden="1">
      <c r="A18" s="113">
        <f t="shared" si="0"/>
        <v>9</v>
      </c>
      <c r="B18" s="116"/>
      <c r="C18" s="116"/>
      <c r="D18" s="116"/>
      <c r="E18" s="116"/>
      <c r="F18" s="54">
        <f>F16+TIME(0,PrzejazdyP!$C$5,0)</f>
        <v>0.4652777777777777</v>
      </c>
    </row>
    <row r="19" spans="1:6" s="35" customFormat="1" ht="19.5" customHeight="1">
      <c r="A19" s="113">
        <f t="shared" si="0"/>
        <v>9</v>
      </c>
      <c r="B19" s="172"/>
      <c r="C19" s="172"/>
      <c r="D19" s="172"/>
      <c r="E19" s="172"/>
      <c r="F19" s="54">
        <f>F17+TIME(0,PrzejazdyP!$C$5,0)</f>
        <v>0.4652777777777777</v>
      </c>
    </row>
    <row r="20" spans="1:6" s="35" customFormat="1" ht="19.5" customHeight="1" hidden="1">
      <c r="A20" s="113">
        <f t="shared" si="0"/>
        <v>10</v>
      </c>
      <c r="B20" s="117"/>
      <c r="C20" s="117"/>
      <c r="D20" s="117"/>
      <c r="E20" s="117"/>
      <c r="F20" s="54">
        <f>F18+TIME(0,PrzejazdyP!$C$5,0)</f>
        <v>0.4687499999999999</v>
      </c>
    </row>
    <row r="21" spans="1:6" s="36" customFormat="1" ht="19.5" customHeight="1">
      <c r="A21" s="113">
        <f t="shared" si="0"/>
        <v>10</v>
      </c>
      <c r="B21" s="172"/>
      <c r="C21" s="172"/>
      <c r="D21" s="172"/>
      <c r="E21" s="172"/>
      <c r="F21" s="54">
        <f>F19+TIME(0,PrzejazdyP!$C$5,0)</f>
        <v>0.4687499999999999</v>
      </c>
    </row>
    <row r="22" spans="1:6" s="35" customFormat="1" ht="19.5" customHeight="1" hidden="1">
      <c r="A22" s="112">
        <f>A21+1</f>
        <v>11</v>
      </c>
      <c r="B22" s="117"/>
      <c r="C22" s="117"/>
      <c r="D22" s="117"/>
      <c r="E22" s="117"/>
      <c r="F22" s="54">
        <f>F20+TIME(0,PrzejazdyP!$C$5,0)</f>
        <v>0.4722222222222221</v>
      </c>
    </row>
    <row r="23" spans="1:6" s="35" customFormat="1" ht="19.5" customHeight="1">
      <c r="A23" s="113">
        <f aca="true" t="shared" si="1" ref="A23:A81">A21+1</f>
        <v>11</v>
      </c>
      <c r="B23" s="172"/>
      <c r="C23" s="172"/>
      <c r="D23" s="172"/>
      <c r="E23" s="172"/>
      <c r="F23" s="54">
        <f>F21+TIME(0,PrzejazdyP!$C$5,0)</f>
        <v>0.4722222222222221</v>
      </c>
    </row>
    <row r="24" spans="1:6" s="35" customFormat="1" ht="19.5" customHeight="1" hidden="1">
      <c r="A24" s="113">
        <f t="shared" si="1"/>
        <v>12</v>
      </c>
      <c r="B24" s="117"/>
      <c r="C24" s="117"/>
      <c r="D24" s="117"/>
      <c r="E24" s="117"/>
      <c r="F24" s="54">
        <f>F22+TIME(0,PrzejazdyP!$C$5,0)</f>
        <v>0.4756944444444443</v>
      </c>
    </row>
    <row r="25" spans="1:6" s="35" customFormat="1" ht="19.5" customHeight="1">
      <c r="A25" s="113">
        <f t="shared" si="1"/>
        <v>12</v>
      </c>
      <c r="B25" s="172"/>
      <c r="C25" s="172"/>
      <c r="D25" s="172"/>
      <c r="E25" s="172"/>
      <c r="F25" s="54">
        <f>F23+TIME(0,PrzejazdyP!$C$5,0)</f>
        <v>0.4756944444444443</v>
      </c>
    </row>
    <row r="26" spans="1:6" s="35" customFormat="1" ht="19.5" customHeight="1" hidden="1">
      <c r="A26" s="113">
        <f t="shared" si="1"/>
        <v>13</v>
      </c>
      <c r="B26" s="117"/>
      <c r="C26" s="117"/>
      <c r="D26" s="117"/>
      <c r="E26" s="117"/>
      <c r="F26" s="54">
        <f>F24+TIME(0,PrzejazdyP!$C$5,0)</f>
        <v>0.4791666666666665</v>
      </c>
    </row>
    <row r="27" spans="1:6" s="35" customFormat="1" ht="19.5" customHeight="1">
      <c r="A27" s="113">
        <f t="shared" si="1"/>
        <v>13</v>
      </c>
      <c r="B27" s="172"/>
      <c r="C27" s="172"/>
      <c r="D27" s="172"/>
      <c r="E27" s="172"/>
      <c r="F27" s="54">
        <f>F25+TIME(0,PrzejazdyP!$C$5,0)</f>
        <v>0.4791666666666665</v>
      </c>
    </row>
    <row r="28" spans="1:6" s="35" customFormat="1" ht="19.5" customHeight="1" hidden="1">
      <c r="A28" s="113">
        <f t="shared" si="1"/>
        <v>14</v>
      </c>
      <c r="B28" s="117"/>
      <c r="C28" s="117"/>
      <c r="D28" s="117"/>
      <c r="E28" s="117"/>
      <c r="F28" s="54">
        <f>F26+TIME(0,PrzejazdyP!$C$5,0)</f>
        <v>0.48263888888888873</v>
      </c>
    </row>
    <row r="29" spans="1:6" s="35" customFormat="1" ht="19.5" customHeight="1">
      <c r="A29" s="113">
        <f t="shared" si="1"/>
        <v>14</v>
      </c>
      <c r="B29" s="172"/>
      <c r="C29" s="172"/>
      <c r="D29" s="172"/>
      <c r="E29" s="172"/>
      <c r="F29" s="54">
        <f>F27+TIME(0,PrzejazdyP!$C$5,0)</f>
        <v>0.48263888888888873</v>
      </c>
    </row>
    <row r="30" spans="1:6" s="35" customFormat="1" ht="19.5" customHeight="1" hidden="1">
      <c r="A30" s="113">
        <f t="shared" si="1"/>
        <v>15</v>
      </c>
      <c r="B30" s="117"/>
      <c r="C30" s="117"/>
      <c r="D30" s="117"/>
      <c r="E30" s="117"/>
      <c r="F30" s="54">
        <f>F28+TIME(0,PrzejazdyP!$C$5,0)</f>
        <v>0.48611111111111094</v>
      </c>
    </row>
    <row r="31" spans="1:6" s="35" customFormat="1" ht="19.5" customHeight="1">
      <c r="A31" s="113">
        <f t="shared" si="1"/>
        <v>15</v>
      </c>
      <c r="B31" s="172"/>
      <c r="C31" s="172"/>
      <c r="D31" s="172"/>
      <c r="E31" s="172"/>
      <c r="F31" s="54">
        <f>F29+TIME(0,PrzejazdyP!$C$5,0)</f>
        <v>0.48611111111111094</v>
      </c>
    </row>
    <row r="32" spans="1:6" s="35" customFormat="1" ht="19.5" customHeight="1" hidden="1">
      <c r="A32" s="113">
        <f t="shared" si="1"/>
        <v>16</v>
      </c>
      <c r="B32" s="117"/>
      <c r="C32" s="117"/>
      <c r="D32" s="117"/>
      <c r="E32" s="117"/>
      <c r="F32" s="54">
        <f>F30+TIME(0,PrzejazdyP!$C$5,0)</f>
        <v>0.48958333333333315</v>
      </c>
    </row>
    <row r="33" spans="1:6" s="35" customFormat="1" ht="19.5" customHeight="1">
      <c r="A33" s="113">
        <f t="shared" si="1"/>
        <v>16</v>
      </c>
      <c r="B33" s="172"/>
      <c r="C33" s="172"/>
      <c r="D33" s="172"/>
      <c r="E33" s="172"/>
      <c r="F33" s="54">
        <f>F31+TIME(0,PrzejazdyP!$C$5,0)</f>
        <v>0.48958333333333315</v>
      </c>
    </row>
    <row r="34" spans="1:6" s="35" customFormat="1" ht="19.5" customHeight="1" hidden="1">
      <c r="A34" s="113">
        <f t="shared" si="1"/>
        <v>17</v>
      </c>
      <c r="B34" s="117"/>
      <c r="C34" s="117"/>
      <c r="D34" s="117"/>
      <c r="E34" s="117"/>
      <c r="F34" s="54">
        <f>F32+TIME(0,PrzejazdyP!$C$5,0)</f>
        <v>0.49305555555555536</v>
      </c>
    </row>
    <row r="35" spans="1:6" s="35" customFormat="1" ht="19.5" customHeight="1">
      <c r="A35" s="113">
        <f t="shared" si="1"/>
        <v>17</v>
      </c>
      <c r="B35" s="117"/>
      <c r="C35" s="117"/>
      <c r="D35" s="117"/>
      <c r="E35" s="117"/>
      <c r="F35" s="54">
        <f>F33+TIME(0,PrzejazdyP!$C$5,0)</f>
        <v>0.49305555555555536</v>
      </c>
    </row>
    <row r="36" spans="1:6" s="35" customFormat="1" ht="19.5" customHeight="1" hidden="1">
      <c r="A36" s="113">
        <f t="shared" si="1"/>
        <v>18</v>
      </c>
      <c r="B36" s="117"/>
      <c r="C36" s="117"/>
      <c r="D36" s="117"/>
      <c r="E36" s="117"/>
      <c r="F36" s="54">
        <f>F34+TIME(0,PrzejazdyP!$C$5,0)</f>
        <v>0.49652777777777757</v>
      </c>
    </row>
    <row r="37" spans="1:6" s="35" customFormat="1" ht="19.5" customHeight="1">
      <c r="A37" s="113">
        <f t="shared" si="1"/>
        <v>18</v>
      </c>
      <c r="B37" s="117"/>
      <c r="C37" s="117"/>
      <c r="D37" s="117"/>
      <c r="E37" s="117"/>
      <c r="F37" s="54">
        <f>F35+TIME(0,PrzejazdyP!$C$5,0)</f>
        <v>0.49652777777777757</v>
      </c>
    </row>
    <row r="38" spans="1:6" s="35" customFormat="1" ht="19.5" customHeight="1" hidden="1">
      <c r="A38" s="113">
        <f t="shared" si="1"/>
        <v>19</v>
      </c>
      <c r="B38" s="117"/>
      <c r="C38" s="117"/>
      <c r="D38" s="117"/>
      <c r="E38" s="117"/>
      <c r="F38" s="54">
        <f>F36+TIME(0,PrzejazdyP!$C$5,0)</f>
        <v>0.4999999999999998</v>
      </c>
    </row>
    <row r="39" spans="1:6" s="35" customFormat="1" ht="19.5" customHeight="1">
      <c r="A39" s="113">
        <f t="shared" si="1"/>
        <v>19</v>
      </c>
      <c r="B39" s="117"/>
      <c r="C39" s="117"/>
      <c r="D39" s="117"/>
      <c r="E39" s="117"/>
      <c r="F39" s="54">
        <f>F37+TIME(0,PrzejazdyP!$C$5,0)</f>
        <v>0.4999999999999998</v>
      </c>
    </row>
    <row r="40" spans="1:6" s="35" customFormat="1" ht="19.5" customHeight="1" hidden="1">
      <c r="A40" s="113">
        <f t="shared" si="1"/>
        <v>20</v>
      </c>
      <c r="B40" s="117"/>
      <c r="C40" s="117"/>
      <c r="D40" s="117"/>
      <c r="E40" s="117"/>
      <c r="F40" s="54">
        <f>F38+TIME(0,PrzejazdyP!$C$5,0)</f>
        <v>0.503472222222222</v>
      </c>
    </row>
    <row r="41" spans="1:6" s="35" customFormat="1" ht="19.5" customHeight="1">
      <c r="A41" s="113">
        <f t="shared" si="1"/>
        <v>20</v>
      </c>
      <c r="B41" s="117"/>
      <c r="C41" s="117"/>
      <c r="D41" s="117"/>
      <c r="E41" s="117"/>
      <c r="F41" s="54">
        <f>F39+TIME(0,PrzejazdyP!$C$5,0)</f>
        <v>0.503472222222222</v>
      </c>
    </row>
    <row r="42" spans="1:6" s="35" customFormat="1" ht="19.5" customHeight="1" hidden="1">
      <c r="A42" s="113">
        <f t="shared" si="1"/>
        <v>21</v>
      </c>
      <c r="B42" s="117"/>
      <c r="C42" s="117"/>
      <c r="D42" s="117"/>
      <c r="E42" s="117"/>
      <c r="F42" s="54">
        <f>F40+TIME(0,PrzejazdyP!$C$5,0)</f>
        <v>0.5069444444444442</v>
      </c>
    </row>
    <row r="43" spans="1:6" s="35" customFormat="1" ht="19.5" customHeight="1">
      <c r="A43" s="113">
        <f t="shared" si="1"/>
        <v>21</v>
      </c>
      <c r="B43" s="117"/>
      <c r="C43" s="117"/>
      <c r="D43" s="117"/>
      <c r="E43" s="117"/>
      <c r="F43" s="54">
        <f>F41+TIME(0,PrzejazdyP!$C$5,0)</f>
        <v>0.5069444444444442</v>
      </c>
    </row>
    <row r="44" spans="1:6" s="35" customFormat="1" ht="19.5" customHeight="1" hidden="1">
      <c r="A44" s="113">
        <f t="shared" si="1"/>
        <v>22</v>
      </c>
      <c r="B44" s="117"/>
      <c r="C44" s="117"/>
      <c r="D44" s="117"/>
      <c r="E44" s="117"/>
      <c r="F44" s="54">
        <f>F42+TIME(0,PrzejazdyP!$C$5,0)</f>
        <v>0.5104166666666664</v>
      </c>
    </row>
    <row r="45" spans="1:6" s="35" customFormat="1" ht="19.5" customHeight="1">
      <c r="A45" s="113">
        <f t="shared" si="1"/>
        <v>22</v>
      </c>
      <c r="B45" s="172"/>
      <c r="C45" s="172"/>
      <c r="D45" s="172"/>
      <c r="E45" s="172"/>
      <c r="F45" s="54">
        <f>F43+TIME(0,PrzejazdyP!$C$5,0)</f>
        <v>0.5104166666666664</v>
      </c>
    </row>
    <row r="46" spans="1:6" s="35" customFormat="1" ht="19.5" customHeight="1" hidden="1">
      <c r="A46" s="113">
        <f t="shared" si="1"/>
        <v>23</v>
      </c>
      <c r="B46" s="117"/>
      <c r="C46" s="117"/>
      <c r="D46" s="117"/>
      <c r="E46" s="117"/>
      <c r="F46" s="54">
        <f>F44+TIME(0,PrzejazdyP!$C$5,0)</f>
        <v>0.5138888888888886</v>
      </c>
    </row>
    <row r="47" spans="1:6" s="35" customFormat="1" ht="19.5" customHeight="1">
      <c r="A47" s="113">
        <f t="shared" si="1"/>
        <v>23</v>
      </c>
      <c r="B47" s="172"/>
      <c r="C47" s="172"/>
      <c r="D47" s="172"/>
      <c r="E47" s="172"/>
      <c r="F47" s="54">
        <f>F45+TIME(0,PrzejazdyP!$C$5,0)</f>
        <v>0.5138888888888886</v>
      </c>
    </row>
    <row r="48" spans="1:6" s="35" customFormat="1" ht="19.5" customHeight="1" hidden="1">
      <c r="A48" s="113">
        <f t="shared" si="1"/>
        <v>24</v>
      </c>
      <c r="B48" s="117"/>
      <c r="C48" s="117"/>
      <c r="D48" s="117"/>
      <c r="E48" s="117"/>
      <c r="F48" s="54">
        <f>F46+TIME(0,PrzejazdyP!$C$5,0)</f>
        <v>0.5173611111111108</v>
      </c>
    </row>
    <row r="49" spans="1:6" s="35" customFormat="1" ht="19.5" customHeight="1">
      <c r="A49" s="113">
        <f t="shared" si="1"/>
        <v>24</v>
      </c>
      <c r="B49" s="172"/>
      <c r="C49" s="172"/>
      <c r="D49" s="172"/>
      <c r="E49" s="172"/>
      <c r="F49" s="54">
        <f>F47+TIME(0,PrzejazdyP!$C$5,0)</f>
        <v>0.5173611111111108</v>
      </c>
    </row>
    <row r="50" spans="1:6" s="35" customFormat="1" ht="19.5" customHeight="1" hidden="1">
      <c r="A50" s="113">
        <f t="shared" si="1"/>
        <v>25</v>
      </c>
      <c r="B50" s="117"/>
      <c r="C50" s="117"/>
      <c r="D50" s="117"/>
      <c r="E50" s="117"/>
      <c r="F50" s="54">
        <f>F48+TIME(0,PrzejazdyP!$C$5,0)</f>
        <v>0.520833333333333</v>
      </c>
    </row>
    <row r="51" spans="1:6" s="35" customFormat="1" ht="19.5" customHeight="1">
      <c r="A51" s="113">
        <f t="shared" si="1"/>
        <v>25</v>
      </c>
      <c r="B51" s="117"/>
      <c r="C51" s="117"/>
      <c r="D51" s="117"/>
      <c r="E51" s="117"/>
      <c r="F51" s="54">
        <f>F49+TIME(0,PrzejazdyP!$C$5,0)</f>
        <v>0.520833333333333</v>
      </c>
    </row>
    <row r="52" spans="1:6" s="35" customFormat="1" ht="19.5" customHeight="1" hidden="1">
      <c r="A52" s="113">
        <f t="shared" si="1"/>
        <v>26</v>
      </c>
      <c r="B52" s="117"/>
      <c r="C52" s="117"/>
      <c r="D52" s="117"/>
      <c r="E52" s="117"/>
      <c r="F52" s="54">
        <f>F50+TIME(0,PrzejazdyP!$C$5,0)</f>
        <v>0.5243055555555552</v>
      </c>
    </row>
    <row r="53" spans="1:6" s="35" customFormat="1" ht="19.5" customHeight="1">
      <c r="A53" s="113">
        <f t="shared" si="1"/>
        <v>26</v>
      </c>
      <c r="B53" s="117"/>
      <c r="C53" s="117"/>
      <c r="D53" s="117"/>
      <c r="E53" s="117"/>
      <c r="F53" s="54">
        <f>F51+TIME(0,PrzejazdyP!$C$5,0)</f>
        <v>0.5243055555555552</v>
      </c>
    </row>
    <row r="54" spans="1:6" s="35" customFormat="1" ht="19.5" customHeight="1" hidden="1">
      <c r="A54" s="113">
        <f t="shared" si="1"/>
        <v>27</v>
      </c>
      <c r="B54" s="117"/>
      <c r="C54" s="117"/>
      <c r="D54" s="117"/>
      <c r="E54" s="117"/>
      <c r="F54" s="54">
        <f>F52+TIME(0,PrzejazdyP!$C$5,0)</f>
        <v>0.5277777777777775</v>
      </c>
    </row>
    <row r="55" spans="1:6" s="36" customFormat="1" ht="19.5" customHeight="1">
      <c r="A55" s="113">
        <f t="shared" si="1"/>
        <v>27</v>
      </c>
      <c r="B55" s="117"/>
      <c r="C55" s="117"/>
      <c r="D55" s="117"/>
      <c r="E55" s="117"/>
      <c r="F55" s="54">
        <f>F53+TIME(0,PrzejazdyP!$C$5,0)</f>
        <v>0.5277777777777775</v>
      </c>
    </row>
    <row r="56" spans="1:6" s="35" customFormat="1" ht="19.5" customHeight="1" hidden="1">
      <c r="A56" s="112">
        <f>A55+1</f>
        <v>28</v>
      </c>
      <c r="B56" s="117"/>
      <c r="C56" s="117"/>
      <c r="D56" s="117"/>
      <c r="E56" s="117"/>
      <c r="F56" s="54">
        <f>F54+TIME(0,PrzejazdyP!$C$5,0)</f>
        <v>0.5312499999999997</v>
      </c>
    </row>
    <row r="57" spans="1:6" s="35" customFormat="1" ht="19.5" customHeight="1">
      <c r="A57" s="113">
        <f t="shared" si="1"/>
        <v>28</v>
      </c>
      <c r="B57" s="117"/>
      <c r="C57" s="117"/>
      <c r="D57" s="117"/>
      <c r="E57" s="117"/>
      <c r="F57" s="54">
        <f>F55+TIME(0,PrzejazdyP!$C$5,0)</f>
        <v>0.5312499999999997</v>
      </c>
    </row>
    <row r="58" spans="1:6" s="35" customFormat="1" ht="19.5" customHeight="1" hidden="1">
      <c r="A58" s="113">
        <f t="shared" si="1"/>
        <v>29</v>
      </c>
      <c r="B58" s="117"/>
      <c r="C58" s="117"/>
      <c r="D58" s="117"/>
      <c r="E58" s="117"/>
      <c r="F58" s="54">
        <f>F56+TIME(0,PrzejazdyP!$C$5,0)</f>
        <v>0.5347222222222219</v>
      </c>
    </row>
    <row r="59" spans="1:6" s="35" customFormat="1" ht="19.5" customHeight="1">
      <c r="A59" s="113">
        <f t="shared" si="1"/>
        <v>29</v>
      </c>
      <c r="B59" s="117"/>
      <c r="C59" s="117"/>
      <c r="D59" s="117"/>
      <c r="E59" s="117"/>
      <c r="F59" s="54">
        <f>F57+TIME(0,PrzejazdyP!$C$5,0)</f>
        <v>0.5347222222222219</v>
      </c>
    </row>
    <row r="60" spans="1:6" s="35" customFormat="1" ht="19.5" customHeight="1" hidden="1">
      <c r="A60" s="113">
        <f t="shared" si="1"/>
        <v>30</v>
      </c>
      <c r="B60" s="117"/>
      <c r="C60" s="117"/>
      <c r="D60" s="117"/>
      <c r="E60" s="117"/>
      <c r="F60" s="54">
        <f>F58+TIME(0,PrzejazdyP!$C$5,0)</f>
        <v>0.5381944444444441</v>
      </c>
    </row>
    <row r="61" spans="1:6" s="35" customFormat="1" ht="19.5" customHeight="1">
      <c r="A61" s="113">
        <f t="shared" si="1"/>
        <v>30</v>
      </c>
      <c r="B61" s="117"/>
      <c r="C61" s="117"/>
      <c r="D61" s="117"/>
      <c r="E61" s="117"/>
      <c r="F61" s="54">
        <f>F59+TIME(0,PrzejazdyP!$C$5,0)</f>
        <v>0.5381944444444441</v>
      </c>
    </row>
    <row r="62" spans="1:6" s="35" customFormat="1" ht="19.5" customHeight="1" hidden="1">
      <c r="A62" s="113">
        <f t="shared" si="1"/>
        <v>31</v>
      </c>
      <c r="B62" s="117"/>
      <c r="C62" s="117"/>
      <c r="D62" s="117"/>
      <c r="E62" s="117"/>
      <c r="F62" s="54">
        <f>F60+TIME(0,PrzejazdyP!$C$5,0)</f>
        <v>0.5416666666666663</v>
      </c>
    </row>
    <row r="63" spans="1:6" s="35" customFormat="1" ht="19.5" customHeight="1">
      <c r="A63" s="113">
        <f t="shared" si="1"/>
        <v>31</v>
      </c>
      <c r="B63" s="117"/>
      <c r="C63" s="117"/>
      <c r="D63" s="117"/>
      <c r="E63" s="117"/>
      <c r="F63" s="54">
        <f>F61+TIME(0,PrzejazdyP!$C$5,0)</f>
        <v>0.5416666666666663</v>
      </c>
    </row>
    <row r="64" spans="1:6" s="35" customFormat="1" ht="19.5" customHeight="1" hidden="1">
      <c r="A64" s="113">
        <f t="shared" si="1"/>
        <v>32</v>
      </c>
      <c r="B64" s="117"/>
      <c r="C64" s="117"/>
      <c r="D64" s="117"/>
      <c r="E64" s="117"/>
      <c r="F64" s="54">
        <f>F62+TIME(0,PrzejazdyP!$C$5,0)</f>
        <v>0.5451388888888885</v>
      </c>
    </row>
    <row r="65" spans="1:6" s="35" customFormat="1" ht="19.5" customHeight="1">
      <c r="A65" s="113">
        <f t="shared" si="1"/>
        <v>32</v>
      </c>
      <c r="B65" s="117"/>
      <c r="C65" s="117"/>
      <c r="D65" s="117"/>
      <c r="E65" s="117"/>
      <c r="F65" s="54">
        <f>F63+TIME(0,PrzejazdyP!$C$5,0)</f>
        <v>0.5451388888888885</v>
      </c>
    </row>
    <row r="66" spans="1:6" s="35" customFormat="1" ht="19.5" customHeight="1" hidden="1">
      <c r="A66" s="113">
        <f t="shared" si="1"/>
        <v>33</v>
      </c>
      <c r="B66" s="117"/>
      <c r="C66" s="117"/>
      <c r="D66" s="117"/>
      <c r="E66" s="117"/>
      <c r="F66" s="54">
        <f>F64+TIME(0,PrzejazdyP!$C$5,0)</f>
        <v>0.5486111111111107</v>
      </c>
    </row>
    <row r="67" spans="1:6" s="35" customFormat="1" ht="19.5" customHeight="1">
      <c r="A67" s="113">
        <f t="shared" si="1"/>
        <v>33</v>
      </c>
      <c r="B67" s="117"/>
      <c r="C67" s="117"/>
      <c r="D67" s="117"/>
      <c r="E67" s="117"/>
      <c r="F67" s="54">
        <f>F65+TIME(0,PrzejazdyP!$C$5,0)</f>
        <v>0.5486111111111107</v>
      </c>
    </row>
    <row r="68" spans="1:6" s="35" customFormat="1" ht="19.5" customHeight="1" hidden="1">
      <c r="A68" s="113">
        <f t="shared" si="1"/>
        <v>34</v>
      </c>
      <c r="B68" s="117"/>
      <c r="C68" s="117"/>
      <c r="D68" s="117"/>
      <c r="E68" s="117"/>
      <c r="F68" s="54">
        <f>F66+TIME(0,PrzejazdyP!$C$5,0)</f>
        <v>0.5520833333333329</v>
      </c>
    </row>
    <row r="69" spans="1:6" s="35" customFormat="1" ht="19.5" customHeight="1">
      <c r="A69" s="113">
        <f t="shared" si="1"/>
        <v>34</v>
      </c>
      <c r="B69" s="117"/>
      <c r="C69" s="117"/>
      <c r="D69" s="117"/>
      <c r="E69" s="117"/>
      <c r="F69" s="54">
        <f>F67+TIME(0,PrzejazdyP!$C$5,0)</f>
        <v>0.5520833333333329</v>
      </c>
    </row>
    <row r="70" spans="1:6" s="35" customFormat="1" ht="19.5" customHeight="1" hidden="1">
      <c r="A70" s="113">
        <f t="shared" si="1"/>
        <v>35</v>
      </c>
      <c r="B70" s="117"/>
      <c r="C70" s="117"/>
      <c r="D70" s="117"/>
      <c r="E70" s="117"/>
      <c r="F70" s="54">
        <f>F68+TIME(0,PrzejazdyP!$C$5,0)</f>
        <v>0.5555555555555551</v>
      </c>
    </row>
    <row r="71" spans="1:6" s="35" customFormat="1" ht="19.5" customHeight="1">
      <c r="A71" s="113">
        <f t="shared" si="1"/>
        <v>35</v>
      </c>
      <c r="B71" s="172"/>
      <c r="C71" s="172"/>
      <c r="D71" s="172"/>
      <c r="E71" s="172"/>
      <c r="F71" s="54">
        <f>F69+TIME(0,PrzejazdyP!$C$5,0)</f>
        <v>0.5555555555555551</v>
      </c>
    </row>
    <row r="72" spans="1:6" s="35" customFormat="1" ht="19.5" customHeight="1" hidden="1">
      <c r="A72" s="113">
        <f t="shared" si="1"/>
        <v>36</v>
      </c>
      <c r="B72" s="117"/>
      <c r="C72" s="117"/>
      <c r="D72" s="117"/>
      <c r="E72" s="117"/>
      <c r="F72" s="54">
        <f>F70+TIME(0,PrzejazdyP!$C$5,0)</f>
        <v>0.5590277777777773</v>
      </c>
    </row>
    <row r="73" spans="1:6" s="35" customFormat="1" ht="19.5" customHeight="1">
      <c r="A73" s="113">
        <f t="shared" si="1"/>
        <v>36</v>
      </c>
      <c r="B73" s="172"/>
      <c r="C73" s="172"/>
      <c r="D73" s="172"/>
      <c r="E73" s="172"/>
      <c r="F73" s="54">
        <f>F71+TIME(0,PrzejazdyP!$C$5,0)</f>
        <v>0.5590277777777773</v>
      </c>
    </row>
    <row r="74" spans="1:6" s="35" customFormat="1" ht="19.5" customHeight="1" hidden="1">
      <c r="A74" s="113">
        <f t="shared" si="1"/>
        <v>37</v>
      </c>
      <c r="B74" s="117"/>
      <c r="C74" s="117"/>
      <c r="D74" s="117"/>
      <c r="E74" s="117"/>
      <c r="F74" s="54">
        <f>F72+TIME(0,PrzejazdyP!$C$5,0)</f>
        <v>0.5624999999999996</v>
      </c>
    </row>
    <row r="75" spans="1:6" s="35" customFormat="1" ht="19.5" customHeight="1">
      <c r="A75" s="113">
        <f t="shared" si="1"/>
        <v>37</v>
      </c>
      <c r="B75" s="172"/>
      <c r="C75" s="172"/>
      <c r="D75" s="172"/>
      <c r="E75" s="172"/>
      <c r="F75" s="54">
        <f>F73+TIME(0,PrzejazdyP!$C$5,0)</f>
        <v>0.5624999999999996</v>
      </c>
    </row>
    <row r="76" spans="1:6" s="35" customFormat="1" ht="19.5" customHeight="1" hidden="1">
      <c r="A76" s="113">
        <f t="shared" si="1"/>
        <v>38</v>
      </c>
      <c r="B76" s="117"/>
      <c r="C76" s="117"/>
      <c r="D76" s="117"/>
      <c r="E76" s="117"/>
      <c r="F76" s="54">
        <f>F74+TIME(0,PrzejazdyP!$C$5,0)</f>
        <v>0.5659722222222218</v>
      </c>
    </row>
    <row r="77" spans="1:6" s="35" customFormat="1" ht="19.5" customHeight="1">
      <c r="A77" s="113">
        <f t="shared" si="1"/>
        <v>38</v>
      </c>
      <c r="B77" s="117"/>
      <c r="C77" s="117"/>
      <c r="D77" s="117"/>
      <c r="E77" s="117"/>
      <c r="F77" s="54">
        <f>F75+TIME(0,PrzejazdyP!$C$5,0)</f>
        <v>0.5659722222222218</v>
      </c>
    </row>
    <row r="78" spans="1:6" s="35" customFormat="1" ht="19.5" customHeight="1" hidden="1">
      <c r="A78" s="113">
        <f t="shared" si="1"/>
        <v>39</v>
      </c>
      <c r="B78" s="117"/>
      <c r="C78" s="117"/>
      <c r="D78" s="117"/>
      <c r="E78" s="117"/>
      <c r="F78" s="54">
        <f>F76+TIME(0,PrzejazdyP!$C$5,0)</f>
        <v>0.569444444444444</v>
      </c>
    </row>
    <row r="79" spans="1:6" s="35" customFormat="1" ht="19.5" customHeight="1">
      <c r="A79" s="113">
        <f t="shared" si="1"/>
        <v>39</v>
      </c>
      <c r="B79" s="117"/>
      <c r="C79" s="117"/>
      <c r="D79" s="117"/>
      <c r="E79" s="117"/>
      <c r="F79" s="54">
        <f>F77+TIME(0,PrzejazdyP!$C$5,0)</f>
        <v>0.569444444444444</v>
      </c>
    </row>
    <row r="80" spans="1:6" s="35" customFormat="1" ht="19.5" customHeight="1" hidden="1">
      <c r="A80" s="113">
        <f t="shared" si="1"/>
        <v>40</v>
      </c>
      <c r="B80" s="117"/>
      <c r="C80" s="117"/>
      <c r="D80" s="117"/>
      <c r="E80" s="117"/>
      <c r="F80" s="54">
        <f>F78+TIME(0,PrzejazdyP!$C$5,0)</f>
        <v>0.5729166666666662</v>
      </c>
    </row>
    <row r="81" spans="1:6" s="36" customFormat="1" ht="19.5" customHeight="1">
      <c r="A81" s="113">
        <f t="shared" si="1"/>
        <v>40</v>
      </c>
      <c r="B81" s="117"/>
      <c r="C81" s="117"/>
      <c r="D81" s="117"/>
      <c r="E81" s="117"/>
      <c r="F81" s="54">
        <f>F79+TIME(0,PrzejazdyP!$C$5,0)</f>
        <v>0.5729166666666662</v>
      </c>
    </row>
    <row r="82" spans="1:6" s="35" customFormat="1" ht="19.5" customHeight="1" hidden="1">
      <c r="A82" s="304">
        <f>A81+1</f>
        <v>41</v>
      </c>
      <c r="B82" s="305"/>
      <c r="C82" s="305"/>
      <c r="D82" s="305"/>
      <c r="E82" s="305"/>
      <c r="F82" s="306">
        <f>F80+TIME(0,PrzejazdyP!$C$5,0)</f>
        <v>0.5763888888888884</v>
      </c>
    </row>
    <row r="83" spans="1:6" s="310" customFormat="1" ht="19.5" customHeight="1">
      <c r="A83" s="307"/>
      <c r="B83" s="308"/>
      <c r="C83" s="308"/>
      <c r="D83" s="308"/>
      <c r="E83" s="308"/>
      <c r="F83" s="309"/>
    </row>
    <row r="84" spans="1:6" s="310" customFormat="1" ht="19.5" customHeight="1" hidden="1">
      <c r="A84" s="307"/>
      <c r="B84" s="308"/>
      <c r="C84" s="308"/>
      <c r="D84" s="308"/>
      <c r="E84" s="308"/>
      <c r="F84" s="309"/>
    </row>
    <row r="85" spans="1:6" s="310" customFormat="1" ht="19.5" customHeight="1">
      <c r="A85" s="307"/>
      <c r="B85" s="308"/>
      <c r="C85" s="308"/>
      <c r="D85" s="308"/>
      <c r="E85" s="308"/>
      <c r="F85" s="309"/>
    </row>
    <row r="86" spans="1:6" s="310" customFormat="1" ht="19.5" customHeight="1" hidden="1">
      <c r="A86" s="307"/>
      <c r="B86" s="308"/>
      <c r="C86" s="308"/>
      <c r="D86" s="308"/>
      <c r="E86" s="308"/>
      <c r="F86" s="309"/>
    </row>
    <row r="87" spans="1:6" s="310" customFormat="1" ht="19.5" customHeight="1">
      <c r="A87" s="307"/>
      <c r="B87" s="308"/>
      <c r="C87" s="308"/>
      <c r="D87" s="308"/>
      <c r="E87" s="308"/>
      <c r="F87" s="309"/>
    </row>
    <row r="88" spans="1:6" s="310" customFormat="1" ht="19.5" customHeight="1" hidden="1">
      <c r="A88" s="307"/>
      <c r="B88" s="308"/>
      <c r="C88" s="308"/>
      <c r="D88" s="308"/>
      <c r="E88" s="308"/>
      <c r="F88" s="309"/>
    </row>
    <row r="89" spans="1:6" s="310" customFormat="1" ht="19.5" customHeight="1">
      <c r="A89" s="307"/>
      <c r="B89" s="308"/>
      <c r="C89" s="308"/>
      <c r="D89" s="308"/>
      <c r="E89" s="308"/>
      <c r="F89" s="309"/>
    </row>
    <row r="90" spans="1:6" s="310" customFormat="1" ht="19.5" customHeight="1" hidden="1">
      <c r="A90" s="307"/>
      <c r="B90" s="308"/>
      <c r="C90" s="308"/>
      <c r="D90" s="308"/>
      <c r="E90" s="308"/>
      <c r="F90" s="309"/>
    </row>
    <row r="91" spans="1:6" s="310" customFormat="1" ht="19.5" customHeight="1">
      <c r="A91" s="307"/>
      <c r="B91" s="308"/>
      <c r="C91" s="308"/>
      <c r="D91" s="308"/>
      <c r="E91" s="308"/>
      <c r="F91" s="309"/>
    </row>
    <row r="92" s="311" customFormat="1" ht="36" customHeight="1"/>
  </sheetData>
  <mergeCells count="1">
    <mergeCell ref="A1:F1"/>
  </mergeCells>
  <printOptions horizontalCentered="1"/>
  <pageMargins left="0.3937007874015748" right="0.3937007874015748" top="0.35433070866141736" bottom="0.5118110236220472" header="0.2362204724409449" footer="0.2755905511811024"/>
  <pageSetup horizontalDpi="300" verticalDpi="300" orientation="landscape" paperSize="9" r:id="rId1"/>
  <headerFooter alignWithMargins="0">
    <oddFooter>&amp;L__________________________
Sędzia 1&amp;C__________________________
Sędzia 2&amp;R__________________________
Sędzia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BH89"/>
  <sheetViews>
    <sheetView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U23" sqref="U23"/>
    </sheetView>
  </sheetViews>
  <sheetFormatPr defaultColWidth="9.140625" defaultRowHeight="12.75"/>
  <cols>
    <col min="1" max="1" width="3.8515625" style="3" customWidth="1"/>
    <col min="2" max="2" width="19.28125" style="3" customWidth="1"/>
    <col min="3" max="3" width="12.8515625" style="3" customWidth="1"/>
    <col min="4" max="4" width="0.42578125" style="100" customWidth="1"/>
    <col min="5" max="5" width="6.8515625" style="98" customWidth="1"/>
    <col min="6" max="21" width="3.421875" style="3" customWidth="1"/>
    <col min="22" max="22" width="0.9921875" style="4" customWidth="1"/>
    <col min="23" max="26" width="3.421875" style="3" customWidth="1"/>
    <col min="27" max="27" width="0.85546875" style="4" customWidth="1"/>
    <col min="28" max="28" width="3.421875" style="3" customWidth="1"/>
    <col min="29" max="29" width="4.140625" style="3" customWidth="1"/>
    <col min="30" max="30" width="6.140625" style="3" customWidth="1"/>
    <col min="31" max="33" width="6.28125" style="3" customWidth="1"/>
    <col min="34" max="34" width="8.00390625" style="73" customWidth="1"/>
    <col min="35" max="35" width="8.421875" style="73" customWidth="1"/>
    <col min="36" max="36" width="2.7109375" style="3" customWidth="1"/>
    <col min="37" max="52" width="3.57421875" style="3" bestFit="1" customWidth="1"/>
    <col min="53" max="53" width="2.7109375" style="3" customWidth="1"/>
    <col min="54" max="57" width="3.57421875" style="3" bestFit="1" customWidth="1"/>
    <col min="58" max="58" width="2.7109375" style="3" customWidth="1"/>
    <col min="59" max="60" width="2.57421875" style="3" bestFit="1" customWidth="1"/>
    <col min="61" max="61" width="2.7109375" style="3" customWidth="1"/>
    <col min="62" max="16384" width="9.140625" style="3" customWidth="1"/>
  </cols>
  <sheetData>
    <row r="1" spans="1:35" ht="18.75" thickBot="1">
      <c r="A1" s="61"/>
      <c r="B1" s="65" t="s">
        <v>36</v>
      </c>
      <c r="C1" s="95">
        <v>220</v>
      </c>
      <c r="D1" s="98"/>
      <c r="E1" s="93">
        <v>16</v>
      </c>
      <c r="F1" s="355" t="s">
        <v>42</v>
      </c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/>
      <c r="S1" s="352" t="s">
        <v>103</v>
      </c>
      <c r="T1" s="353"/>
      <c r="U1" s="354"/>
      <c r="AB1" s="3" t="s">
        <v>41</v>
      </c>
      <c r="AD1" s="29"/>
      <c r="AE1" s="31">
        <f>SUM(AE10:AE49)</f>
        <v>0</v>
      </c>
      <c r="AF1" s="21">
        <f>SUM(AF10:AF49)</f>
        <v>0</v>
      </c>
      <c r="AG1" s="51">
        <f>SUM(AG10:AG49)</f>
        <v>0</v>
      </c>
      <c r="AH1" s="71"/>
      <c r="AI1" s="71">
        <f>SUM(AI10:AI49)</f>
        <v>0</v>
      </c>
    </row>
    <row r="2" spans="1:35" ht="18.75" thickBot="1">
      <c r="A2" s="62"/>
      <c r="B2" s="53" t="s">
        <v>18</v>
      </c>
      <c r="C2" s="22">
        <f>(COUNTA(B10:B49)-COUNTBLANK(B10:B49))/2</f>
        <v>0</v>
      </c>
      <c r="D2" s="98"/>
      <c r="E2" s="93">
        <v>6</v>
      </c>
      <c r="AB2" s="3" t="s">
        <v>40</v>
      </c>
      <c r="AD2" s="52"/>
      <c r="AE2" s="23" t="e">
        <f>AE1/$C$2</f>
        <v>#DIV/0!</v>
      </c>
      <c r="AF2" s="24" t="e">
        <f>AF1/$C$2</f>
        <v>#DIV/0!</v>
      </c>
      <c r="AG2" s="25" t="e">
        <f>AG1/$C$2</f>
        <v>#DIV/0!</v>
      </c>
      <c r="AH2" s="71"/>
      <c r="AI2" s="71" t="e">
        <f>AI1/$C$2</f>
        <v>#DIV/0!</v>
      </c>
    </row>
    <row r="3" spans="1:4" ht="5.25" customHeight="1">
      <c r="A3" s="62"/>
      <c r="B3" s="63"/>
      <c r="C3" s="6"/>
      <c r="D3" s="98"/>
    </row>
    <row r="4" spans="1:35" ht="12.75" customHeight="1">
      <c r="A4" s="62"/>
      <c r="B4" s="66" t="s">
        <v>35</v>
      </c>
      <c r="C4" s="55" t="s">
        <v>128</v>
      </c>
      <c r="F4" s="43" t="s">
        <v>20</v>
      </c>
      <c r="G4" s="37"/>
      <c r="H4" s="37"/>
      <c r="I4" s="37"/>
      <c r="J4" s="37"/>
      <c r="K4" s="37"/>
      <c r="L4" s="42"/>
      <c r="M4" s="37"/>
      <c r="N4" s="37"/>
      <c r="O4" s="37"/>
      <c r="P4" s="37"/>
      <c r="Q4" s="37"/>
      <c r="R4" s="37"/>
      <c r="S4" s="37"/>
      <c r="T4" s="37"/>
      <c r="U4" s="41"/>
      <c r="W4" s="43" t="s">
        <v>4</v>
      </c>
      <c r="X4" s="37"/>
      <c r="Y4" s="37"/>
      <c r="Z4" s="37"/>
      <c r="AB4" s="43" t="s">
        <v>5</v>
      </c>
      <c r="AC4" s="37"/>
      <c r="AD4" s="41"/>
      <c r="AE4" s="140"/>
      <c r="AF4" s="19"/>
      <c r="AG4" s="19"/>
      <c r="AH4" s="86"/>
      <c r="AI4" s="75"/>
    </row>
    <row r="5" spans="1:35" ht="13.5" thickBot="1">
      <c r="A5" s="18"/>
      <c r="B5" s="66" t="s">
        <v>37</v>
      </c>
      <c r="C5" s="93">
        <v>5</v>
      </c>
      <c r="D5" s="98"/>
      <c r="F5" s="38" t="s">
        <v>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W5" s="12" t="s">
        <v>2</v>
      </c>
      <c r="X5" s="13"/>
      <c r="Y5" s="13"/>
      <c r="Z5" s="13"/>
      <c r="AB5" s="12" t="s">
        <v>6</v>
      </c>
      <c r="AC5" s="14"/>
      <c r="AD5" s="141" t="s">
        <v>83</v>
      </c>
      <c r="AE5" s="43" t="s">
        <v>4</v>
      </c>
      <c r="AF5" s="49"/>
      <c r="AG5" s="50"/>
      <c r="AH5" s="87"/>
      <c r="AI5" s="88"/>
    </row>
    <row r="6" spans="2:35" ht="12.75">
      <c r="B6" s="67" t="s">
        <v>39</v>
      </c>
      <c r="C6" s="94">
        <v>0.375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44"/>
      <c r="W6" s="1">
        <v>1</v>
      </c>
      <c r="X6" s="1">
        <v>1</v>
      </c>
      <c r="Y6" s="1">
        <v>2</v>
      </c>
      <c r="Z6" s="1">
        <v>2</v>
      </c>
      <c r="AB6" s="1">
        <v>2</v>
      </c>
      <c r="AC6" s="1">
        <v>4</v>
      </c>
      <c r="AD6" s="1">
        <v>999</v>
      </c>
      <c r="AE6" s="45" t="s">
        <v>10</v>
      </c>
      <c r="AF6" s="46" t="s">
        <v>10</v>
      </c>
      <c r="AG6" s="68" t="s">
        <v>10</v>
      </c>
      <c r="AH6" s="85" t="s">
        <v>9</v>
      </c>
      <c r="AI6" s="78" t="s">
        <v>16</v>
      </c>
    </row>
    <row r="7" spans="6:35" ht="12.75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W7" s="15"/>
      <c r="X7" s="7"/>
      <c r="Y7" s="7"/>
      <c r="Z7" s="7"/>
      <c r="AB7" s="15"/>
      <c r="AC7" s="8"/>
      <c r="AE7" s="45" t="s">
        <v>12</v>
      </c>
      <c r="AF7" s="46" t="s">
        <v>19</v>
      </c>
      <c r="AG7" s="69" t="s">
        <v>14</v>
      </c>
      <c r="AH7" s="81" t="s">
        <v>43</v>
      </c>
      <c r="AI7" s="118" t="s">
        <v>32</v>
      </c>
    </row>
    <row r="8" spans="1:35" ht="13.5" thickBot="1">
      <c r="A8" s="123" t="s">
        <v>0</v>
      </c>
      <c r="B8" s="123" t="s">
        <v>1</v>
      </c>
      <c r="C8" s="123" t="s">
        <v>47</v>
      </c>
      <c r="D8" s="99"/>
      <c r="E8" s="122" t="s">
        <v>27</v>
      </c>
      <c r="F8" s="232">
        <v>1</v>
      </c>
      <c r="G8" s="232">
        <v>2</v>
      </c>
      <c r="H8" s="232">
        <v>3</v>
      </c>
      <c r="I8" s="232">
        <v>4</v>
      </c>
      <c r="J8" s="232">
        <v>5</v>
      </c>
      <c r="K8" s="232">
        <v>6</v>
      </c>
      <c r="L8" s="232">
        <v>7</v>
      </c>
      <c r="M8" s="232">
        <v>8</v>
      </c>
      <c r="N8" s="232">
        <v>9</v>
      </c>
      <c r="O8" s="232">
        <v>10</v>
      </c>
      <c r="P8" s="232">
        <v>11</v>
      </c>
      <c r="Q8" s="232">
        <v>12</v>
      </c>
      <c r="R8" s="232">
        <v>13</v>
      </c>
      <c r="S8" s="232">
        <v>14</v>
      </c>
      <c r="T8" s="232">
        <v>15</v>
      </c>
      <c r="U8" s="232">
        <v>16</v>
      </c>
      <c r="V8" s="16"/>
      <c r="W8" s="232">
        <v>1</v>
      </c>
      <c r="X8" s="232">
        <v>2</v>
      </c>
      <c r="Y8" s="232">
        <v>3</v>
      </c>
      <c r="Z8" s="232">
        <v>4</v>
      </c>
      <c r="AA8" s="16"/>
      <c r="AB8" s="232" t="s">
        <v>7</v>
      </c>
      <c r="AC8" s="232" t="s">
        <v>8</v>
      </c>
      <c r="AD8" s="232" t="s">
        <v>84</v>
      </c>
      <c r="AE8" s="47" t="s">
        <v>11</v>
      </c>
      <c r="AF8" s="48" t="s">
        <v>13</v>
      </c>
      <c r="AG8" s="69" t="s">
        <v>15</v>
      </c>
      <c r="AH8" s="82" t="s">
        <v>44</v>
      </c>
      <c r="AI8" s="79" t="s">
        <v>9</v>
      </c>
    </row>
    <row r="9" spans="1:35" ht="4.5" customHeight="1" thickBot="1">
      <c r="A9" s="17"/>
      <c r="B9" s="17"/>
      <c r="C9" s="17"/>
      <c r="D9" s="101"/>
      <c r="E9" s="102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8"/>
      <c r="W9" s="226"/>
      <c r="X9" s="226"/>
      <c r="Y9" s="226"/>
      <c r="Z9" s="226"/>
      <c r="AA9" s="228"/>
      <c r="AB9" s="226"/>
      <c r="AC9" s="226"/>
      <c r="AD9" s="229"/>
      <c r="AE9" s="381"/>
      <c r="AF9" s="381"/>
      <c r="AG9" s="382"/>
      <c r="AH9" s="231"/>
      <c r="AI9" s="80"/>
    </row>
    <row r="10" spans="1:60" ht="20.25" customHeight="1">
      <c r="A10" s="96">
        <v>1</v>
      </c>
      <c r="B10" s="235">
        <f>IF(ISBLANK(ListaL!B3),"",ListaL!B3)</f>
      </c>
      <c r="C10" s="234">
        <f>IF(ISBLANK(ListaL!D3),"",ListaL!D3)</f>
      </c>
      <c r="D10" s="135"/>
      <c r="E10" s="134" t="str">
        <f>Organizatorzy!$F$3</f>
        <v>C</v>
      </c>
      <c r="F10" s="370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2"/>
      <c r="W10" s="371"/>
      <c r="X10" s="371"/>
      <c r="Y10" s="371"/>
      <c r="Z10" s="371"/>
      <c r="AA10" s="372"/>
      <c r="AB10" s="371"/>
      <c r="AC10" s="371"/>
      <c r="AD10" s="187"/>
      <c r="AE10" s="383">
        <f aca="true" t="shared" si="0" ref="AE10:AE41">SUM(AK10:AZ10)+SUM(BB10:BE10)</f>
        <v>0</v>
      </c>
      <c r="AF10" s="384">
        <f>SUM(BG10:BH10)</f>
        <v>0</v>
      </c>
      <c r="AG10" s="385">
        <f aca="true" t="shared" si="1" ref="AG10:AG49">AE10-AF10</f>
        <v>0</v>
      </c>
      <c r="AH10" s="83">
        <f>100*AG10/$C$1</f>
        <v>0</v>
      </c>
      <c r="AI10" s="32">
        <f>(AH10+AH11)/2</f>
        <v>0</v>
      </c>
      <c r="AK10" s="20">
        <f aca="true" t="shared" si="2" ref="AK10:AK23">F10*F$6</f>
        <v>0</v>
      </c>
      <c r="AL10" s="20">
        <f aca="true" t="shared" si="3" ref="AL10:AL23">G10*G$6</f>
        <v>0</v>
      </c>
      <c r="AM10" s="20">
        <f aca="true" t="shared" si="4" ref="AM10:AM23">H10*H$6</f>
        <v>0</v>
      </c>
      <c r="AN10" s="20">
        <f aca="true" t="shared" si="5" ref="AN10:AN23">I10*I$6</f>
        <v>0</v>
      </c>
      <c r="AO10" s="20">
        <f aca="true" t="shared" si="6" ref="AO10:AO23">J10*J$6</f>
        <v>0</v>
      </c>
      <c r="AP10" s="20">
        <f aca="true" t="shared" si="7" ref="AP10:AP23">K10*K$6</f>
        <v>0</v>
      </c>
      <c r="AQ10" s="20">
        <f aca="true" t="shared" si="8" ref="AQ10:AQ23">L10*L$6</f>
        <v>0</v>
      </c>
      <c r="AR10" s="20">
        <f aca="true" t="shared" si="9" ref="AR10:AR23">M10*M$6</f>
        <v>0</v>
      </c>
      <c r="AS10" s="20">
        <f aca="true" t="shared" si="10" ref="AS10:AS23">N10*N$6</f>
        <v>0</v>
      </c>
      <c r="AT10" s="20">
        <f aca="true" t="shared" si="11" ref="AT10:AT23">O10*O$6</f>
        <v>0</v>
      </c>
      <c r="AU10" s="20">
        <f aca="true" t="shared" si="12" ref="AU10:AU23">P10*P$6</f>
        <v>0</v>
      </c>
      <c r="AV10" s="20">
        <f aca="true" t="shared" si="13" ref="AV10:AV23">Q10*Q$6</f>
        <v>0</v>
      </c>
      <c r="AW10" s="20">
        <f aca="true" t="shared" si="14" ref="AW10:AW23">R10*R$6</f>
        <v>0</v>
      </c>
      <c r="AX10" s="20">
        <f aca="true" t="shared" si="15" ref="AX10:AX23">S10*S$6</f>
        <v>0</v>
      </c>
      <c r="AY10" s="20">
        <f aca="true" t="shared" si="16" ref="AY10:AZ23">T10*T$6</f>
        <v>0</v>
      </c>
      <c r="AZ10" s="20">
        <f t="shared" si="16"/>
        <v>0</v>
      </c>
      <c r="BA10" s="20"/>
      <c r="BB10" s="20">
        <f aca="true" t="shared" si="17" ref="BB10:BE13">W10*W$6</f>
        <v>0</v>
      </c>
      <c r="BC10" s="20">
        <f t="shared" si="17"/>
        <v>0</v>
      </c>
      <c r="BD10" s="20">
        <f t="shared" si="17"/>
        <v>0</v>
      </c>
      <c r="BE10" s="20">
        <f t="shared" si="17"/>
        <v>0</v>
      </c>
      <c r="BF10" s="20"/>
      <c r="BG10" s="20">
        <f aca="true" t="shared" si="18" ref="BG10:BH13">AB10*AB$6</f>
        <v>0</v>
      </c>
      <c r="BH10" s="20">
        <f t="shared" si="18"/>
        <v>0</v>
      </c>
    </row>
    <row r="11" spans="1:60" ht="20.25" customHeight="1" thickBot="1">
      <c r="A11" s="97"/>
      <c r="B11" s="107">
        <f>IF(ISBLANK(ListaL!C3),"",ListaL!C3)</f>
      </c>
      <c r="C11" s="108">
        <f>IF(ISBLANK(ListaL!E3),"",ListaL!E3)</f>
      </c>
      <c r="D11" s="136"/>
      <c r="E11" s="137" t="str">
        <f>Organizatorzy!$F$4</f>
        <v>E</v>
      </c>
      <c r="F11" s="342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4"/>
      <c r="W11" s="343"/>
      <c r="X11" s="343"/>
      <c r="Y11" s="343"/>
      <c r="Z11" s="343"/>
      <c r="AA11" s="344"/>
      <c r="AB11" s="343"/>
      <c r="AC11" s="343"/>
      <c r="AD11" s="176"/>
      <c r="AE11" s="386">
        <f t="shared" si="0"/>
        <v>0</v>
      </c>
      <c r="AF11" s="387">
        <f aca="true" t="shared" si="19" ref="AF11:AF74">SUM(BG11:BH11)</f>
        <v>0</v>
      </c>
      <c r="AG11" s="388">
        <f t="shared" si="1"/>
        <v>0</v>
      </c>
      <c r="AH11" s="84">
        <f aca="true" t="shared" si="20" ref="AH11:AH74">100*AG11/$C$1</f>
        <v>0</v>
      </c>
      <c r="AI11" s="33"/>
      <c r="AK11" s="20">
        <f t="shared" si="2"/>
        <v>0</v>
      </c>
      <c r="AL11" s="20">
        <f t="shared" si="3"/>
        <v>0</v>
      </c>
      <c r="AM11" s="20">
        <f t="shared" si="4"/>
        <v>0</v>
      </c>
      <c r="AN11" s="20">
        <f t="shared" si="5"/>
        <v>0</v>
      </c>
      <c r="AO11" s="20">
        <f t="shared" si="6"/>
        <v>0</v>
      </c>
      <c r="AP11" s="20">
        <f t="shared" si="7"/>
        <v>0</v>
      </c>
      <c r="AQ11" s="20">
        <f t="shared" si="8"/>
        <v>0</v>
      </c>
      <c r="AR11" s="20">
        <f t="shared" si="9"/>
        <v>0</v>
      </c>
      <c r="AS11" s="20">
        <f t="shared" si="10"/>
        <v>0</v>
      </c>
      <c r="AT11" s="20">
        <f t="shared" si="11"/>
        <v>0</v>
      </c>
      <c r="AU11" s="20">
        <f t="shared" si="12"/>
        <v>0</v>
      </c>
      <c r="AV11" s="20">
        <f t="shared" si="13"/>
        <v>0</v>
      </c>
      <c r="AW11" s="20">
        <f t="shared" si="14"/>
        <v>0</v>
      </c>
      <c r="AX11" s="20">
        <f t="shared" si="15"/>
        <v>0</v>
      </c>
      <c r="AY11" s="20">
        <f t="shared" si="16"/>
        <v>0</v>
      </c>
      <c r="AZ11" s="20">
        <f t="shared" si="16"/>
        <v>0</v>
      </c>
      <c r="BA11" s="20"/>
      <c r="BB11" s="20">
        <f t="shared" si="17"/>
        <v>0</v>
      </c>
      <c r="BC11" s="20">
        <f t="shared" si="17"/>
        <v>0</v>
      </c>
      <c r="BD11" s="20">
        <f t="shared" si="17"/>
        <v>0</v>
      </c>
      <c r="BE11" s="20">
        <f t="shared" si="17"/>
        <v>0</v>
      </c>
      <c r="BF11" s="20"/>
      <c r="BG11" s="20">
        <f t="shared" si="18"/>
        <v>0</v>
      </c>
      <c r="BH11" s="20">
        <f t="shared" si="18"/>
        <v>0</v>
      </c>
    </row>
    <row r="12" spans="1:60" ht="20.25" customHeight="1">
      <c r="A12" s="96">
        <f>A10+1</f>
        <v>2</v>
      </c>
      <c r="B12" s="235">
        <f>IF(ISBLANK(ListaL!B5),"",ListaL!B5)</f>
      </c>
      <c r="C12" s="234">
        <f>IF(ISBLANK(ListaL!D5),"",ListaL!D5)</f>
      </c>
      <c r="D12" s="106"/>
      <c r="E12" s="134" t="str">
        <f>Organizatorzy!$F$3</f>
        <v>C</v>
      </c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2"/>
      <c r="W12" s="373"/>
      <c r="X12" s="373"/>
      <c r="Y12" s="373"/>
      <c r="Z12" s="373"/>
      <c r="AA12" s="372"/>
      <c r="AB12" s="373"/>
      <c r="AC12" s="373"/>
      <c r="AD12" s="147"/>
      <c r="AE12" s="383">
        <f t="shared" si="0"/>
        <v>0</v>
      </c>
      <c r="AF12" s="384">
        <f t="shared" si="19"/>
        <v>0</v>
      </c>
      <c r="AG12" s="385">
        <f t="shared" si="1"/>
        <v>0</v>
      </c>
      <c r="AH12" s="83">
        <f t="shared" si="20"/>
        <v>0</v>
      </c>
      <c r="AI12" s="32">
        <f>(AH12+AH13)/2</f>
        <v>0</v>
      </c>
      <c r="AK12" s="20">
        <f t="shared" si="2"/>
        <v>0</v>
      </c>
      <c r="AL12" s="20">
        <f t="shared" si="3"/>
        <v>0</v>
      </c>
      <c r="AM12" s="20">
        <f t="shared" si="4"/>
        <v>0</v>
      </c>
      <c r="AN12" s="20">
        <f t="shared" si="5"/>
        <v>0</v>
      </c>
      <c r="AO12" s="20">
        <f t="shared" si="6"/>
        <v>0</v>
      </c>
      <c r="AP12" s="20">
        <f t="shared" si="7"/>
        <v>0</v>
      </c>
      <c r="AQ12" s="20">
        <f t="shared" si="8"/>
        <v>0</v>
      </c>
      <c r="AR12" s="20">
        <f t="shared" si="9"/>
        <v>0</v>
      </c>
      <c r="AS12" s="20">
        <f t="shared" si="10"/>
        <v>0</v>
      </c>
      <c r="AT12" s="20">
        <f t="shared" si="11"/>
        <v>0</v>
      </c>
      <c r="AU12" s="20">
        <f t="shared" si="12"/>
        <v>0</v>
      </c>
      <c r="AV12" s="20">
        <f t="shared" si="13"/>
        <v>0</v>
      </c>
      <c r="AW12" s="20">
        <f t="shared" si="14"/>
        <v>0</v>
      </c>
      <c r="AX12" s="20">
        <f t="shared" si="15"/>
        <v>0</v>
      </c>
      <c r="AY12" s="20">
        <f t="shared" si="16"/>
        <v>0</v>
      </c>
      <c r="AZ12" s="20">
        <f t="shared" si="16"/>
        <v>0</v>
      </c>
      <c r="BA12" s="20"/>
      <c r="BB12" s="20">
        <f t="shared" si="17"/>
        <v>0</v>
      </c>
      <c r="BC12" s="20">
        <f t="shared" si="17"/>
        <v>0</v>
      </c>
      <c r="BD12" s="20">
        <f t="shared" si="17"/>
        <v>0</v>
      </c>
      <c r="BE12" s="20">
        <f t="shared" si="17"/>
        <v>0</v>
      </c>
      <c r="BF12" s="20"/>
      <c r="BG12" s="20">
        <f t="shared" si="18"/>
        <v>0</v>
      </c>
      <c r="BH12" s="20">
        <f t="shared" si="18"/>
        <v>0</v>
      </c>
    </row>
    <row r="13" spans="1:60" ht="20.25" customHeight="1" thickBot="1">
      <c r="A13" s="97"/>
      <c r="B13" s="107">
        <f>IF(ISBLANK(ListaL!C5),"",ListaL!C5)</f>
      </c>
      <c r="C13" s="108">
        <f>IF(ISBLANK(ListaL!E5),"",ListaL!E5)</f>
      </c>
      <c r="D13" s="109"/>
      <c r="E13" s="137" t="str">
        <f>Organizatorzy!$F$4</f>
        <v>E</v>
      </c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44"/>
      <c r="W13" s="374"/>
      <c r="X13" s="374"/>
      <c r="Y13" s="374"/>
      <c r="Z13" s="374"/>
      <c r="AA13" s="344"/>
      <c r="AB13" s="374"/>
      <c r="AC13" s="374"/>
      <c r="AD13" s="176"/>
      <c r="AE13" s="386">
        <f t="shared" si="0"/>
        <v>0</v>
      </c>
      <c r="AF13" s="387">
        <f t="shared" si="19"/>
        <v>0</v>
      </c>
      <c r="AG13" s="388">
        <f t="shared" si="1"/>
        <v>0</v>
      </c>
      <c r="AH13" s="84">
        <f t="shared" si="20"/>
        <v>0</v>
      </c>
      <c r="AI13" s="33"/>
      <c r="AJ13" s="4"/>
      <c r="AK13" s="20">
        <f t="shared" si="2"/>
        <v>0</v>
      </c>
      <c r="AL13" s="20">
        <f t="shared" si="3"/>
        <v>0</v>
      </c>
      <c r="AM13" s="20">
        <f t="shared" si="4"/>
        <v>0</v>
      </c>
      <c r="AN13" s="20">
        <f t="shared" si="5"/>
        <v>0</v>
      </c>
      <c r="AO13" s="20">
        <f t="shared" si="6"/>
        <v>0</v>
      </c>
      <c r="AP13" s="20">
        <f t="shared" si="7"/>
        <v>0</v>
      </c>
      <c r="AQ13" s="20">
        <f t="shared" si="8"/>
        <v>0</v>
      </c>
      <c r="AR13" s="20">
        <f t="shared" si="9"/>
        <v>0</v>
      </c>
      <c r="AS13" s="20">
        <f t="shared" si="10"/>
        <v>0</v>
      </c>
      <c r="AT13" s="20">
        <f t="shared" si="11"/>
        <v>0</v>
      </c>
      <c r="AU13" s="20">
        <f t="shared" si="12"/>
        <v>0</v>
      </c>
      <c r="AV13" s="20">
        <f t="shared" si="13"/>
        <v>0</v>
      </c>
      <c r="AW13" s="20">
        <f t="shared" si="14"/>
        <v>0</v>
      </c>
      <c r="AX13" s="20">
        <f t="shared" si="15"/>
        <v>0</v>
      </c>
      <c r="AY13" s="20">
        <f t="shared" si="16"/>
        <v>0</v>
      </c>
      <c r="AZ13" s="20">
        <f t="shared" si="16"/>
        <v>0</v>
      </c>
      <c r="BA13" s="20"/>
      <c r="BB13" s="20">
        <f t="shared" si="17"/>
        <v>0</v>
      </c>
      <c r="BC13" s="20">
        <f t="shared" si="17"/>
        <v>0</v>
      </c>
      <c r="BD13" s="20">
        <f t="shared" si="17"/>
        <v>0</v>
      </c>
      <c r="BE13" s="20">
        <f t="shared" si="17"/>
        <v>0</v>
      </c>
      <c r="BF13" s="20"/>
      <c r="BG13" s="20">
        <f t="shared" si="18"/>
        <v>0</v>
      </c>
      <c r="BH13" s="20">
        <f t="shared" si="18"/>
        <v>0</v>
      </c>
    </row>
    <row r="14" spans="1:60" ht="20.25" customHeight="1">
      <c r="A14" s="96">
        <f>A12+1</f>
        <v>3</v>
      </c>
      <c r="B14" s="235">
        <f>IF(ISBLANK(ListaL!B7),"",ListaL!B7)</f>
      </c>
      <c r="C14" s="234">
        <f>IF(ISBLANK(ListaL!D7),"",ListaL!D7)</f>
      </c>
      <c r="D14" s="106"/>
      <c r="E14" s="134" t="str">
        <f>Organizatorzy!$F$3</f>
        <v>C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6"/>
      <c r="W14" s="375"/>
      <c r="X14" s="375"/>
      <c r="Y14" s="375"/>
      <c r="Z14" s="375"/>
      <c r="AA14" s="376"/>
      <c r="AB14" s="375"/>
      <c r="AC14" s="375"/>
      <c r="AD14" s="146"/>
      <c r="AE14" s="383">
        <f t="shared" si="0"/>
        <v>0</v>
      </c>
      <c r="AF14" s="384">
        <f t="shared" si="19"/>
        <v>0</v>
      </c>
      <c r="AG14" s="385">
        <f t="shared" si="1"/>
        <v>0</v>
      </c>
      <c r="AH14" s="83">
        <f t="shared" si="20"/>
        <v>0</v>
      </c>
      <c r="AI14" s="32">
        <f>(AH14+AH15)/2</f>
        <v>0</v>
      </c>
      <c r="AK14" s="20">
        <f t="shared" si="2"/>
        <v>0</v>
      </c>
      <c r="AL14" s="20">
        <f t="shared" si="3"/>
        <v>0</v>
      </c>
      <c r="AM14" s="20">
        <f t="shared" si="4"/>
        <v>0</v>
      </c>
      <c r="AN14" s="20">
        <f t="shared" si="5"/>
        <v>0</v>
      </c>
      <c r="AO14" s="20">
        <f t="shared" si="6"/>
        <v>0</v>
      </c>
      <c r="AP14" s="20">
        <f t="shared" si="7"/>
        <v>0</v>
      </c>
      <c r="AQ14" s="20">
        <f t="shared" si="8"/>
        <v>0</v>
      </c>
      <c r="AR14" s="20">
        <f t="shared" si="9"/>
        <v>0</v>
      </c>
      <c r="AS14" s="20">
        <f t="shared" si="10"/>
        <v>0</v>
      </c>
      <c r="AT14" s="20">
        <f t="shared" si="11"/>
        <v>0</v>
      </c>
      <c r="AU14" s="20">
        <f t="shared" si="12"/>
        <v>0</v>
      </c>
      <c r="AV14" s="20">
        <f t="shared" si="13"/>
        <v>0</v>
      </c>
      <c r="AW14" s="20">
        <f t="shared" si="14"/>
        <v>0</v>
      </c>
      <c r="AX14" s="20">
        <f t="shared" si="15"/>
        <v>0</v>
      </c>
      <c r="AY14" s="20">
        <f t="shared" si="16"/>
        <v>0</v>
      </c>
      <c r="AZ14" s="20">
        <f t="shared" si="16"/>
        <v>0</v>
      </c>
      <c r="BA14" s="20"/>
      <c r="BB14" s="20">
        <f aca="true" t="shared" si="21" ref="BB14:BB23">W14*W$6</f>
        <v>0</v>
      </c>
      <c r="BC14" s="20">
        <f aca="true" t="shared" si="22" ref="BC14:BC23">X14*X$6</f>
        <v>0</v>
      </c>
      <c r="BD14" s="20">
        <f aca="true" t="shared" si="23" ref="BD14:BD23">Y14*Y$6</f>
        <v>0</v>
      </c>
      <c r="BE14" s="20">
        <f aca="true" t="shared" si="24" ref="BE14:BE23">Z14*Z$6</f>
        <v>0</v>
      </c>
      <c r="BF14" s="20"/>
      <c r="BG14" s="20">
        <f aca="true" t="shared" si="25" ref="BG14:BG23">AB14*AB$6</f>
        <v>0</v>
      </c>
      <c r="BH14" s="20">
        <f aca="true" t="shared" si="26" ref="BH14:BH23">AC14*AC$6</f>
        <v>0</v>
      </c>
    </row>
    <row r="15" spans="1:60" ht="20.25" customHeight="1" thickBot="1">
      <c r="A15" s="97"/>
      <c r="B15" s="107">
        <f>IF(ISBLANK(ListaL!C7),"",ListaL!C7)</f>
      </c>
      <c r="C15" s="108">
        <f>IF(ISBLANK(ListaL!E7),"",ListaL!E7)</f>
      </c>
      <c r="D15" s="109"/>
      <c r="E15" s="137" t="str">
        <f>Organizatorzy!$F$4</f>
        <v>E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4"/>
      <c r="W15" s="343"/>
      <c r="X15" s="343"/>
      <c r="Y15" s="343"/>
      <c r="Z15" s="343"/>
      <c r="AA15" s="344"/>
      <c r="AB15" s="343"/>
      <c r="AC15" s="343"/>
      <c r="AD15" s="176"/>
      <c r="AE15" s="386">
        <f t="shared" si="0"/>
        <v>0</v>
      </c>
      <c r="AF15" s="387">
        <f t="shared" si="19"/>
        <v>0</v>
      </c>
      <c r="AG15" s="388">
        <f t="shared" si="1"/>
        <v>0</v>
      </c>
      <c r="AH15" s="84">
        <f t="shared" si="20"/>
        <v>0</v>
      </c>
      <c r="AI15" s="33"/>
      <c r="AK15" s="20">
        <f t="shared" si="2"/>
        <v>0</v>
      </c>
      <c r="AL15" s="20">
        <f t="shared" si="3"/>
        <v>0</v>
      </c>
      <c r="AM15" s="20">
        <f t="shared" si="4"/>
        <v>0</v>
      </c>
      <c r="AN15" s="20">
        <f t="shared" si="5"/>
        <v>0</v>
      </c>
      <c r="AO15" s="20">
        <f t="shared" si="6"/>
        <v>0</v>
      </c>
      <c r="AP15" s="20">
        <f t="shared" si="7"/>
        <v>0</v>
      </c>
      <c r="AQ15" s="20">
        <f t="shared" si="8"/>
        <v>0</v>
      </c>
      <c r="AR15" s="20">
        <f t="shared" si="9"/>
        <v>0</v>
      </c>
      <c r="AS15" s="20">
        <f t="shared" si="10"/>
        <v>0</v>
      </c>
      <c r="AT15" s="20">
        <f t="shared" si="11"/>
        <v>0</v>
      </c>
      <c r="AU15" s="20">
        <f t="shared" si="12"/>
        <v>0</v>
      </c>
      <c r="AV15" s="20">
        <f t="shared" si="13"/>
        <v>0</v>
      </c>
      <c r="AW15" s="20">
        <f t="shared" si="14"/>
        <v>0</v>
      </c>
      <c r="AX15" s="20">
        <f t="shared" si="15"/>
        <v>0</v>
      </c>
      <c r="AY15" s="20">
        <f t="shared" si="16"/>
        <v>0</v>
      </c>
      <c r="AZ15" s="20">
        <f t="shared" si="16"/>
        <v>0</v>
      </c>
      <c r="BA15" s="20"/>
      <c r="BB15" s="20">
        <f t="shared" si="21"/>
        <v>0</v>
      </c>
      <c r="BC15" s="20">
        <f t="shared" si="22"/>
        <v>0</v>
      </c>
      <c r="BD15" s="20">
        <f t="shared" si="23"/>
        <v>0</v>
      </c>
      <c r="BE15" s="20">
        <f t="shared" si="24"/>
        <v>0</v>
      </c>
      <c r="BF15" s="20"/>
      <c r="BG15" s="20">
        <f t="shared" si="25"/>
        <v>0</v>
      </c>
      <c r="BH15" s="20">
        <f t="shared" si="26"/>
        <v>0</v>
      </c>
    </row>
    <row r="16" spans="1:60" ht="20.25" customHeight="1">
      <c r="A16" s="96">
        <f>A14+1</f>
        <v>4</v>
      </c>
      <c r="B16" s="235">
        <f>IF(ISBLANK(ListaL!B9),"",ListaL!B9)</f>
      </c>
      <c r="C16" s="234">
        <f>IF(ISBLANK(ListaL!D9),"",ListaL!D9)</f>
      </c>
      <c r="D16" s="106"/>
      <c r="E16" s="134" t="str">
        <f>Organizatorzy!$F$3</f>
        <v>C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2"/>
      <c r="W16" s="373"/>
      <c r="X16" s="373"/>
      <c r="Y16" s="373"/>
      <c r="Z16" s="373"/>
      <c r="AA16" s="372"/>
      <c r="AB16" s="373"/>
      <c r="AC16" s="373"/>
      <c r="AD16" s="147"/>
      <c r="AE16" s="383">
        <f t="shared" si="0"/>
        <v>0</v>
      </c>
      <c r="AF16" s="384">
        <f t="shared" si="19"/>
        <v>0</v>
      </c>
      <c r="AG16" s="385">
        <f t="shared" si="1"/>
        <v>0</v>
      </c>
      <c r="AH16" s="83">
        <f t="shared" si="20"/>
        <v>0</v>
      </c>
      <c r="AI16" s="32">
        <f>(AH16+AH17)/2</f>
        <v>0</v>
      </c>
      <c r="AK16" s="20">
        <f t="shared" si="2"/>
        <v>0</v>
      </c>
      <c r="AL16" s="20">
        <f t="shared" si="3"/>
        <v>0</v>
      </c>
      <c r="AM16" s="20">
        <f t="shared" si="4"/>
        <v>0</v>
      </c>
      <c r="AN16" s="20">
        <f t="shared" si="5"/>
        <v>0</v>
      </c>
      <c r="AO16" s="20">
        <f t="shared" si="6"/>
        <v>0</v>
      </c>
      <c r="AP16" s="20">
        <f t="shared" si="7"/>
        <v>0</v>
      </c>
      <c r="AQ16" s="20">
        <f t="shared" si="8"/>
        <v>0</v>
      </c>
      <c r="AR16" s="20">
        <f t="shared" si="9"/>
        <v>0</v>
      </c>
      <c r="AS16" s="20">
        <f t="shared" si="10"/>
        <v>0</v>
      </c>
      <c r="AT16" s="20">
        <f t="shared" si="11"/>
        <v>0</v>
      </c>
      <c r="AU16" s="20">
        <f t="shared" si="12"/>
        <v>0</v>
      </c>
      <c r="AV16" s="20">
        <f t="shared" si="13"/>
        <v>0</v>
      </c>
      <c r="AW16" s="20">
        <f t="shared" si="14"/>
        <v>0</v>
      </c>
      <c r="AX16" s="20">
        <f t="shared" si="15"/>
        <v>0</v>
      </c>
      <c r="AY16" s="20">
        <f t="shared" si="16"/>
        <v>0</v>
      </c>
      <c r="AZ16" s="20">
        <f t="shared" si="16"/>
        <v>0</v>
      </c>
      <c r="BA16" s="20"/>
      <c r="BB16" s="20">
        <f t="shared" si="21"/>
        <v>0</v>
      </c>
      <c r="BC16" s="20">
        <f t="shared" si="22"/>
        <v>0</v>
      </c>
      <c r="BD16" s="20">
        <f t="shared" si="23"/>
        <v>0</v>
      </c>
      <c r="BE16" s="20">
        <f t="shared" si="24"/>
        <v>0</v>
      </c>
      <c r="BF16" s="20"/>
      <c r="BG16" s="20">
        <f t="shared" si="25"/>
        <v>0</v>
      </c>
      <c r="BH16" s="20">
        <f t="shared" si="26"/>
        <v>0</v>
      </c>
    </row>
    <row r="17" spans="1:60" ht="20.25" customHeight="1" thickBot="1">
      <c r="A17" s="97"/>
      <c r="B17" s="107">
        <f>IF(ISBLANK(ListaL!C9),"",ListaL!C9)</f>
      </c>
      <c r="C17" s="108">
        <f>IF(ISBLANK(ListaL!E9),"",ListaL!E9)</f>
      </c>
      <c r="D17" s="109"/>
      <c r="E17" s="137" t="str">
        <f>Organizatorzy!$F$4</f>
        <v>E</v>
      </c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44"/>
      <c r="W17" s="374"/>
      <c r="X17" s="374"/>
      <c r="Y17" s="374"/>
      <c r="Z17" s="374"/>
      <c r="AA17" s="344"/>
      <c r="AB17" s="374"/>
      <c r="AC17" s="374"/>
      <c r="AD17" s="176"/>
      <c r="AE17" s="386">
        <f t="shared" si="0"/>
        <v>0</v>
      </c>
      <c r="AF17" s="387">
        <f t="shared" si="19"/>
        <v>0</v>
      </c>
      <c r="AG17" s="388">
        <f t="shared" si="1"/>
        <v>0</v>
      </c>
      <c r="AH17" s="84">
        <f t="shared" si="20"/>
        <v>0</v>
      </c>
      <c r="AI17" s="33"/>
      <c r="AK17" s="20">
        <f t="shared" si="2"/>
        <v>0</v>
      </c>
      <c r="AL17" s="20">
        <f t="shared" si="3"/>
        <v>0</v>
      </c>
      <c r="AM17" s="20">
        <f t="shared" si="4"/>
        <v>0</v>
      </c>
      <c r="AN17" s="20">
        <f t="shared" si="5"/>
        <v>0</v>
      </c>
      <c r="AO17" s="20">
        <f t="shared" si="6"/>
        <v>0</v>
      </c>
      <c r="AP17" s="20">
        <f t="shared" si="7"/>
        <v>0</v>
      </c>
      <c r="AQ17" s="20">
        <f t="shared" si="8"/>
        <v>0</v>
      </c>
      <c r="AR17" s="20">
        <f t="shared" si="9"/>
        <v>0</v>
      </c>
      <c r="AS17" s="20">
        <f t="shared" si="10"/>
        <v>0</v>
      </c>
      <c r="AT17" s="20">
        <f t="shared" si="11"/>
        <v>0</v>
      </c>
      <c r="AU17" s="20">
        <f t="shared" si="12"/>
        <v>0</v>
      </c>
      <c r="AV17" s="20">
        <f t="shared" si="13"/>
        <v>0</v>
      </c>
      <c r="AW17" s="20">
        <f t="shared" si="14"/>
        <v>0</v>
      </c>
      <c r="AX17" s="20">
        <f t="shared" si="15"/>
        <v>0</v>
      </c>
      <c r="AY17" s="20">
        <f t="shared" si="16"/>
        <v>0</v>
      </c>
      <c r="AZ17" s="20">
        <f t="shared" si="16"/>
        <v>0</v>
      </c>
      <c r="BA17" s="20"/>
      <c r="BB17" s="20">
        <f t="shared" si="21"/>
        <v>0</v>
      </c>
      <c r="BC17" s="20">
        <f t="shared" si="22"/>
        <v>0</v>
      </c>
      <c r="BD17" s="20">
        <f t="shared" si="23"/>
        <v>0</v>
      </c>
      <c r="BE17" s="20">
        <f t="shared" si="24"/>
        <v>0</v>
      </c>
      <c r="BF17" s="20"/>
      <c r="BG17" s="20">
        <f t="shared" si="25"/>
        <v>0</v>
      </c>
      <c r="BH17" s="20">
        <f t="shared" si="26"/>
        <v>0</v>
      </c>
    </row>
    <row r="18" spans="1:60" ht="20.25" customHeight="1">
      <c r="A18" s="96">
        <f>A16+1</f>
        <v>5</v>
      </c>
      <c r="B18" s="235">
        <f>IF(ISBLANK(ListaL!B11),"",ListaL!B11)</f>
      </c>
      <c r="C18" s="234">
        <f>IF(ISBLANK(ListaL!D11),"",ListaL!D11)</f>
      </c>
      <c r="D18" s="106"/>
      <c r="E18" s="134" t="str">
        <f>Organizatorzy!$F$3</f>
        <v>C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6"/>
      <c r="W18" s="375"/>
      <c r="X18" s="375"/>
      <c r="Y18" s="375"/>
      <c r="Z18" s="375"/>
      <c r="AA18" s="376"/>
      <c r="AB18" s="375"/>
      <c r="AC18" s="375"/>
      <c r="AD18" s="146"/>
      <c r="AE18" s="383">
        <f t="shared" si="0"/>
        <v>0</v>
      </c>
      <c r="AF18" s="384">
        <f t="shared" si="19"/>
        <v>0</v>
      </c>
      <c r="AG18" s="385">
        <f t="shared" si="1"/>
        <v>0</v>
      </c>
      <c r="AH18" s="83">
        <f t="shared" si="20"/>
        <v>0</v>
      </c>
      <c r="AI18" s="32">
        <f>(AH18+AH19)/2</f>
        <v>0</v>
      </c>
      <c r="AK18" s="20">
        <f t="shared" si="2"/>
        <v>0</v>
      </c>
      <c r="AL18" s="20">
        <f t="shared" si="3"/>
        <v>0</v>
      </c>
      <c r="AM18" s="20">
        <f t="shared" si="4"/>
        <v>0</v>
      </c>
      <c r="AN18" s="20">
        <f t="shared" si="5"/>
        <v>0</v>
      </c>
      <c r="AO18" s="20">
        <f t="shared" si="6"/>
        <v>0</v>
      </c>
      <c r="AP18" s="20">
        <f t="shared" si="7"/>
        <v>0</v>
      </c>
      <c r="AQ18" s="20">
        <f t="shared" si="8"/>
        <v>0</v>
      </c>
      <c r="AR18" s="20">
        <f t="shared" si="9"/>
        <v>0</v>
      </c>
      <c r="AS18" s="20">
        <f t="shared" si="10"/>
        <v>0</v>
      </c>
      <c r="AT18" s="20">
        <f t="shared" si="11"/>
        <v>0</v>
      </c>
      <c r="AU18" s="20">
        <f t="shared" si="12"/>
        <v>0</v>
      </c>
      <c r="AV18" s="20">
        <f t="shared" si="13"/>
        <v>0</v>
      </c>
      <c r="AW18" s="20">
        <f t="shared" si="14"/>
        <v>0</v>
      </c>
      <c r="AX18" s="20">
        <f t="shared" si="15"/>
        <v>0</v>
      </c>
      <c r="AY18" s="20">
        <f t="shared" si="16"/>
        <v>0</v>
      </c>
      <c r="AZ18" s="20">
        <f t="shared" si="16"/>
        <v>0</v>
      </c>
      <c r="BA18" s="20"/>
      <c r="BB18" s="20">
        <f t="shared" si="21"/>
        <v>0</v>
      </c>
      <c r="BC18" s="20">
        <f t="shared" si="22"/>
        <v>0</v>
      </c>
      <c r="BD18" s="20">
        <f t="shared" si="23"/>
        <v>0</v>
      </c>
      <c r="BE18" s="20">
        <f t="shared" si="24"/>
        <v>0</v>
      </c>
      <c r="BF18" s="20"/>
      <c r="BG18" s="20">
        <f t="shared" si="25"/>
        <v>0</v>
      </c>
      <c r="BH18" s="20">
        <f t="shared" si="26"/>
        <v>0</v>
      </c>
    </row>
    <row r="19" spans="1:60" ht="20.25" customHeight="1" thickBot="1">
      <c r="A19" s="97"/>
      <c r="B19" s="107">
        <f>IF(ISBLANK(ListaL!C11),"",ListaL!C11)</f>
      </c>
      <c r="C19" s="108">
        <f>IF(ISBLANK(ListaL!E11),"",ListaL!E11)</f>
      </c>
      <c r="D19" s="109"/>
      <c r="E19" s="137" t="str">
        <f>Organizatorzy!$F$4</f>
        <v>E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4"/>
      <c r="W19" s="343"/>
      <c r="X19" s="343"/>
      <c r="Y19" s="343"/>
      <c r="Z19" s="343"/>
      <c r="AA19" s="344"/>
      <c r="AB19" s="343"/>
      <c r="AC19" s="343"/>
      <c r="AD19" s="176"/>
      <c r="AE19" s="386">
        <f t="shared" si="0"/>
        <v>0</v>
      </c>
      <c r="AF19" s="387">
        <f t="shared" si="19"/>
        <v>0</v>
      </c>
      <c r="AG19" s="388">
        <f t="shared" si="1"/>
        <v>0</v>
      </c>
      <c r="AH19" s="84">
        <f t="shared" si="20"/>
        <v>0</v>
      </c>
      <c r="AI19" s="33"/>
      <c r="AK19" s="20">
        <f t="shared" si="2"/>
        <v>0</v>
      </c>
      <c r="AL19" s="20">
        <f t="shared" si="3"/>
        <v>0</v>
      </c>
      <c r="AM19" s="20">
        <f t="shared" si="4"/>
        <v>0</v>
      </c>
      <c r="AN19" s="20">
        <f t="shared" si="5"/>
        <v>0</v>
      </c>
      <c r="AO19" s="20">
        <f t="shared" si="6"/>
        <v>0</v>
      </c>
      <c r="AP19" s="20">
        <f t="shared" si="7"/>
        <v>0</v>
      </c>
      <c r="AQ19" s="20">
        <f t="shared" si="8"/>
        <v>0</v>
      </c>
      <c r="AR19" s="20">
        <f t="shared" si="9"/>
        <v>0</v>
      </c>
      <c r="AS19" s="20">
        <f t="shared" si="10"/>
        <v>0</v>
      </c>
      <c r="AT19" s="20">
        <f t="shared" si="11"/>
        <v>0</v>
      </c>
      <c r="AU19" s="20">
        <f t="shared" si="12"/>
        <v>0</v>
      </c>
      <c r="AV19" s="20">
        <f t="shared" si="13"/>
        <v>0</v>
      </c>
      <c r="AW19" s="20">
        <f t="shared" si="14"/>
        <v>0</v>
      </c>
      <c r="AX19" s="20">
        <f t="shared" si="15"/>
        <v>0</v>
      </c>
      <c r="AY19" s="20">
        <f t="shared" si="16"/>
        <v>0</v>
      </c>
      <c r="AZ19" s="20">
        <f t="shared" si="16"/>
        <v>0</v>
      </c>
      <c r="BA19" s="20"/>
      <c r="BB19" s="20">
        <f t="shared" si="21"/>
        <v>0</v>
      </c>
      <c r="BC19" s="20">
        <f t="shared" si="22"/>
        <v>0</v>
      </c>
      <c r="BD19" s="20">
        <f t="shared" si="23"/>
        <v>0</v>
      </c>
      <c r="BE19" s="20">
        <f t="shared" si="24"/>
        <v>0</v>
      </c>
      <c r="BF19" s="20"/>
      <c r="BG19" s="20">
        <f t="shared" si="25"/>
        <v>0</v>
      </c>
      <c r="BH19" s="20">
        <f t="shared" si="26"/>
        <v>0</v>
      </c>
    </row>
    <row r="20" spans="1:60" ht="20.25" customHeight="1">
      <c r="A20" s="96">
        <f>A18+1</f>
        <v>6</v>
      </c>
      <c r="B20" s="235">
        <f>IF(ISBLANK(ListaL!B13),"",ListaL!B13)</f>
      </c>
      <c r="C20" s="234">
        <f>IF(ISBLANK(ListaL!D13),"",ListaL!D13)</f>
      </c>
      <c r="D20" s="106"/>
      <c r="E20" s="134" t="str">
        <f>Organizatorzy!$F$3</f>
        <v>C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8"/>
      <c r="W20" s="377"/>
      <c r="X20" s="377"/>
      <c r="Y20" s="377"/>
      <c r="Z20" s="377"/>
      <c r="AA20" s="378"/>
      <c r="AB20" s="377"/>
      <c r="AC20" s="377"/>
      <c r="AD20" s="147"/>
      <c r="AE20" s="383">
        <f t="shared" si="0"/>
        <v>0</v>
      </c>
      <c r="AF20" s="384">
        <f t="shared" si="19"/>
        <v>0</v>
      </c>
      <c r="AG20" s="385">
        <f t="shared" si="1"/>
        <v>0</v>
      </c>
      <c r="AH20" s="83">
        <f t="shared" si="20"/>
        <v>0</v>
      </c>
      <c r="AI20" s="32">
        <f>(AH20+AH21)/2</f>
        <v>0</v>
      </c>
      <c r="AK20" s="20">
        <f t="shared" si="2"/>
        <v>0</v>
      </c>
      <c r="AL20" s="20">
        <f t="shared" si="3"/>
        <v>0</v>
      </c>
      <c r="AM20" s="20">
        <f t="shared" si="4"/>
        <v>0</v>
      </c>
      <c r="AN20" s="20">
        <f t="shared" si="5"/>
        <v>0</v>
      </c>
      <c r="AO20" s="20">
        <f t="shared" si="6"/>
        <v>0</v>
      </c>
      <c r="AP20" s="20">
        <f t="shared" si="7"/>
        <v>0</v>
      </c>
      <c r="AQ20" s="20">
        <f t="shared" si="8"/>
        <v>0</v>
      </c>
      <c r="AR20" s="20">
        <f t="shared" si="9"/>
        <v>0</v>
      </c>
      <c r="AS20" s="20">
        <f t="shared" si="10"/>
        <v>0</v>
      </c>
      <c r="AT20" s="20">
        <f t="shared" si="11"/>
        <v>0</v>
      </c>
      <c r="AU20" s="20">
        <f t="shared" si="12"/>
        <v>0</v>
      </c>
      <c r="AV20" s="20">
        <f t="shared" si="13"/>
        <v>0</v>
      </c>
      <c r="AW20" s="20">
        <f t="shared" si="14"/>
        <v>0</v>
      </c>
      <c r="AX20" s="20">
        <f t="shared" si="15"/>
        <v>0</v>
      </c>
      <c r="AY20" s="20">
        <f t="shared" si="16"/>
        <v>0</v>
      </c>
      <c r="AZ20" s="20">
        <f t="shared" si="16"/>
        <v>0</v>
      </c>
      <c r="BA20" s="20"/>
      <c r="BB20" s="20">
        <f t="shared" si="21"/>
        <v>0</v>
      </c>
      <c r="BC20" s="20">
        <f t="shared" si="22"/>
        <v>0</v>
      </c>
      <c r="BD20" s="20">
        <f t="shared" si="23"/>
        <v>0</v>
      </c>
      <c r="BE20" s="20">
        <f t="shared" si="24"/>
        <v>0</v>
      </c>
      <c r="BF20" s="20"/>
      <c r="BG20" s="20">
        <f t="shared" si="25"/>
        <v>0</v>
      </c>
      <c r="BH20" s="20">
        <f t="shared" si="26"/>
        <v>0</v>
      </c>
    </row>
    <row r="21" spans="1:60" ht="20.25" customHeight="1" thickBot="1">
      <c r="A21" s="97"/>
      <c r="B21" s="107">
        <f>IF(ISBLANK(ListaL!C13),"",ListaL!C13)</f>
      </c>
      <c r="C21" s="108">
        <f>IF(ISBLANK(ListaL!E13),"",ListaL!E13)</f>
      </c>
      <c r="D21" s="109"/>
      <c r="E21" s="137" t="str">
        <f>Organizatorzy!$F$4</f>
        <v>E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9"/>
      <c r="W21" s="374"/>
      <c r="X21" s="374"/>
      <c r="Y21" s="374"/>
      <c r="Z21" s="374"/>
      <c r="AA21" s="379"/>
      <c r="AB21" s="374"/>
      <c r="AC21" s="374"/>
      <c r="AD21" s="176"/>
      <c r="AE21" s="386">
        <f t="shared" si="0"/>
        <v>0</v>
      </c>
      <c r="AF21" s="387">
        <f t="shared" si="19"/>
        <v>0</v>
      </c>
      <c r="AG21" s="388">
        <f t="shared" si="1"/>
        <v>0</v>
      </c>
      <c r="AH21" s="84">
        <f t="shared" si="20"/>
        <v>0</v>
      </c>
      <c r="AI21" s="33"/>
      <c r="AK21" s="20">
        <f t="shared" si="2"/>
        <v>0</v>
      </c>
      <c r="AL21" s="20">
        <f t="shared" si="3"/>
        <v>0</v>
      </c>
      <c r="AM21" s="20">
        <f t="shared" si="4"/>
        <v>0</v>
      </c>
      <c r="AN21" s="20">
        <f t="shared" si="5"/>
        <v>0</v>
      </c>
      <c r="AO21" s="20">
        <f t="shared" si="6"/>
        <v>0</v>
      </c>
      <c r="AP21" s="20">
        <f t="shared" si="7"/>
        <v>0</v>
      </c>
      <c r="AQ21" s="20">
        <f t="shared" si="8"/>
        <v>0</v>
      </c>
      <c r="AR21" s="20">
        <f t="shared" si="9"/>
        <v>0</v>
      </c>
      <c r="AS21" s="20">
        <f t="shared" si="10"/>
        <v>0</v>
      </c>
      <c r="AT21" s="20">
        <f t="shared" si="11"/>
        <v>0</v>
      </c>
      <c r="AU21" s="20">
        <f t="shared" si="12"/>
        <v>0</v>
      </c>
      <c r="AV21" s="20">
        <f t="shared" si="13"/>
        <v>0</v>
      </c>
      <c r="AW21" s="20">
        <f t="shared" si="14"/>
        <v>0</v>
      </c>
      <c r="AX21" s="20">
        <f t="shared" si="15"/>
        <v>0</v>
      </c>
      <c r="AY21" s="20">
        <f t="shared" si="16"/>
        <v>0</v>
      </c>
      <c r="AZ21" s="20">
        <f t="shared" si="16"/>
        <v>0</v>
      </c>
      <c r="BA21" s="20"/>
      <c r="BB21" s="20">
        <f t="shared" si="21"/>
        <v>0</v>
      </c>
      <c r="BC21" s="20">
        <f t="shared" si="22"/>
        <v>0</v>
      </c>
      <c r="BD21" s="20">
        <f t="shared" si="23"/>
        <v>0</v>
      </c>
      <c r="BE21" s="20">
        <f t="shared" si="24"/>
        <v>0</v>
      </c>
      <c r="BF21" s="20"/>
      <c r="BG21" s="20">
        <f t="shared" si="25"/>
        <v>0</v>
      </c>
      <c r="BH21" s="20">
        <f t="shared" si="26"/>
        <v>0</v>
      </c>
    </row>
    <row r="22" spans="1:60" ht="20.25" customHeight="1">
      <c r="A22" s="96">
        <f>A20+1</f>
        <v>7</v>
      </c>
      <c r="B22" s="235">
        <f>IF(ISBLANK(ListaL!B15),"",ListaL!B15)</f>
      </c>
      <c r="C22" s="234">
        <f>IF(ISBLANK(ListaL!D15),"",ListaL!D15)</f>
      </c>
      <c r="D22" s="106"/>
      <c r="E22" s="134" t="str">
        <f>Organizatorzy!$F$3</f>
        <v>C</v>
      </c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6"/>
      <c r="W22" s="375"/>
      <c r="X22" s="375"/>
      <c r="Y22" s="375"/>
      <c r="Z22" s="375"/>
      <c r="AA22" s="376"/>
      <c r="AB22" s="375"/>
      <c r="AC22" s="375"/>
      <c r="AD22" s="146"/>
      <c r="AE22" s="383">
        <f t="shared" si="0"/>
        <v>0</v>
      </c>
      <c r="AF22" s="384">
        <f t="shared" si="19"/>
        <v>0</v>
      </c>
      <c r="AG22" s="385">
        <f t="shared" si="1"/>
        <v>0</v>
      </c>
      <c r="AH22" s="83">
        <f t="shared" si="20"/>
        <v>0</v>
      </c>
      <c r="AI22" s="32">
        <f>(AH22+AH23)/2</f>
        <v>0</v>
      </c>
      <c r="AK22" s="20">
        <f t="shared" si="2"/>
        <v>0</v>
      </c>
      <c r="AL22" s="20">
        <f t="shared" si="3"/>
        <v>0</v>
      </c>
      <c r="AM22" s="20">
        <f t="shared" si="4"/>
        <v>0</v>
      </c>
      <c r="AN22" s="20">
        <f t="shared" si="5"/>
        <v>0</v>
      </c>
      <c r="AO22" s="20">
        <f t="shared" si="6"/>
        <v>0</v>
      </c>
      <c r="AP22" s="20">
        <f t="shared" si="7"/>
        <v>0</v>
      </c>
      <c r="AQ22" s="20">
        <f t="shared" si="8"/>
        <v>0</v>
      </c>
      <c r="AR22" s="20">
        <f t="shared" si="9"/>
        <v>0</v>
      </c>
      <c r="AS22" s="20">
        <f t="shared" si="10"/>
        <v>0</v>
      </c>
      <c r="AT22" s="20">
        <f t="shared" si="11"/>
        <v>0</v>
      </c>
      <c r="AU22" s="20">
        <f t="shared" si="12"/>
        <v>0</v>
      </c>
      <c r="AV22" s="20">
        <f t="shared" si="13"/>
        <v>0</v>
      </c>
      <c r="AW22" s="20">
        <f t="shared" si="14"/>
        <v>0</v>
      </c>
      <c r="AX22" s="20">
        <f t="shared" si="15"/>
        <v>0</v>
      </c>
      <c r="AY22" s="20">
        <f t="shared" si="16"/>
        <v>0</v>
      </c>
      <c r="AZ22" s="20">
        <f t="shared" si="16"/>
        <v>0</v>
      </c>
      <c r="BA22" s="20"/>
      <c r="BB22" s="20">
        <f t="shared" si="21"/>
        <v>0</v>
      </c>
      <c r="BC22" s="20">
        <f t="shared" si="22"/>
        <v>0</v>
      </c>
      <c r="BD22" s="20">
        <f t="shared" si="23"/>
        <v>0</v>
      </c>
      <c r="BE22" s="20">
        <f t="shared" si="24"/>
        <v>0</v>
      </c>
      <c r="BF22" s="20"/>
      <c r="BG22" s="20">
        <f t="shared" si="25"/>
        <v>0</v>
      </c>
      <c r="BH22" s="20">
        <f t="shared" si="26"/>
        <v>0</v>
      </c>
    </row>
    <row r="23" spans="1:60" ht="20.25" customHeight="1" thickBot="1">
      <c r="A23" s="97"/>
      <c r="B23" s="107">
        <f>IF(ISBLANK(ListaL!C15),"",ListaL!C15)</f>
      </c>
      <c r="C23" s="108">
        <f>IF(ISBLANK(ListaL!E15),"",ListaL!E15)</f>
      </c>
      <c r="D23" s="109"/>
      <c r="E23" s="137" t="str">
        <f>Organizatorzy!$F$4</f>
        <v>E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4"/>
      <c r="W23" s="343"/>
      <c r="X23" s="343"/>
      <c r="Y23" s="343"/>
      <c r="Z23" s="343"/>
      <c r="AA23" s="344"/>
      <c r="AB23" s="343"/>
      <c r="AC23" s="343"/>
      <c r="AD23" s="176"/>
      <c r="AE23" s="386">
        <f t="shared" si="0"/>
        <v>0</v>
      </c>
      <c r="AF23" s="387">
        <f t="shared" si="19"/>
        <v>0</v>
      </c>
      <c r="AG23" s="388">
        <f t="shared" si="1"/>
        <v>0</v>
      </c>
      <c r="AH23" s="84">
        <f t="shared" si="20"/>
        <v>0</v>
      </c>
      <c r="AI23" s="33"/>
      <c r="AK23" s="20">
        <f t="shared" si="2"/>
        <v>0</v>
      </c>
      <c r="AL23" s="20">
        <f t="shared" si="3"/>
        <v>0</v>
      </c>
      <c r="AM23" s="20">
        <f t="shared" si="4"/>
        <v>0</v>
      </c>
      <c r="AN23" s="20">
        <f t="shared" si="5"/>
        <v>0</v>
      </c>
      <c r="AO23" s="20">
        <f t="shared" si="6"/>
        <v>0</v>
      </c>
      <c r="AP23" s="20">
        <f t="shared" si="7"/>
        <v>0</v>
      </c>
      <c r="AQ23" s="20">
        <f t="shared" si="8"/>
        <v>0</v>
      </c>
      <c r="AR23" s="20">
        <f t="shared" si="9"/>
        <v>0</v>
      </c>
      <c r="AS23" s="20">
        <f t="shared" si="10"/>
        <v>0</v>
      </c>
      <c r="AT23" s="20">
        <f t="shared" si="11"/>
        <v>0</v>
      </c>
      <c r="AU23" s="20">
        <f t="shared" si="12"/>
        <v>0</v>
      </c>
      <c r="AV23" s="20">
        <f t="shared" si="13"/>
        <v>0</v>
      </c>
      <c r="AW23" s="20">
        <f t="shared" si="14"/>
        <v>0</v>
      </c>
      <c r="AX23" s="20">
        <f t="shared" si="15"/>
        <v>0</v>
      </c>
      <c r="AY23" s="20">
        <f t="shared" si="16"/>
        <v>0</v>
      </c>
      <c r="AZ23" s="20">
        <f t="shared" si="16"/>
        <v>0</v>
      </c>
      <c r="BA23" s="20"/>
      <c r="BB23" s="20">
        <f t="shared" si="21"/>
        <v>0</v>
      </c>
      <c r="BC23" s="20">
        <f t="shared" si="22"/>
        <v>0</v>
      </c>
      <c r="BD23" s="20">
        <f t="shared" si="23"/>
        <v>0</v>
      </c>
      <c r="BE23" s="20">
        <f t="shared" si="24"/>
        <v>0</v>
      </c>
      <c r="BF23" s="20"/>
      <c r="BG23" s="20">
        <f t="shared" si="25"/>
        <v>0</v>
      </c>
      <c r="BH23" s="20">
        <f t="shared" si="26"/>
        <v>0</v>
      </c>
    </row>
    <row r="24" spans="1:60" ht="20.25" customHeight="1">
      <c r="A24" s="96">
        <f>A22+1</f>
        <v>8</v>
      </c>
      <c r="B24" s="235">
        <f>IF(ISBLANK(ListaL!B17),"",ListaL!B17)</f>
      </c>
      <c r="C24" s="234">
        <f>IF(ISBLANK(ListaL!D17),"",ListaL!D17)</f>
      </c>
      <c r="D24" s="106"/>
      <c r="E24" s="134" t="str">
        <f>Organizatorzy!$F$3</f>
        <v>C</v>
      </c>
      <c r="F24" s="380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6"/>
      <c r="W24" s="375"/>
      <c r="X24" s="375"/>
      <c r="Y24" s="375"/>
      <c r="Z24" s="375"/>
      <c r="AA24" s="378"/>
      <c r="AB24" s="377"/>
      <c r="AC24" s="377"/>
      <c r="AD24" s="147"/>
      <c r="AE24" s="383">
        <f t="shared" si="0"/>
        <v>0</v>
      </c>
      <c r="AF24" s="384">
        <f t="shared" si="19"/>
        <v>0</v>
      </c>
      <c r="AG24" s="385">
        <f t="shared" si="1"/>
        <v>0</v>
      </c>
      <c r="AH24" s="83">
        <f t="shared" si="20"/>
        <v>0</v>
      </c>
      <c r="AI24" s="32">
        <f>(AH24+AH25)/2</f>
        <v>0</v>
      </c>
      <c r="AK24" s="20">
        <f aca="true" t="shared" si="27" ref="AK24:AK42">F24*F$6</f>
        <v>0</v>
      </c>
      <c r="AL24" s="20">
        <f aca="true" t="shared" si="28" ref="AL24:AL42">G24*G$6</f>
        <v>0</v>
      </c>
      <c r="AM24" s="20">
        <f aca="true" t="shared" si="29" ref="AM24:AM42">H24*H$6</f>
        <v>0</v>
      </c>
      <c r="AN24" s="20">
        <f aca="true" t="shared" si="30" ref="AN24:AN42">I24*I$6</f>
        <v>0</v>
      </c>
      <c r="AO24" s="20">
        <f aca="true" t="shared" si="31" ref="AO24:AO42">J24*J$6</f>
        <v>0</v>
      </c>
      <c r="AP24" s="20">
        <f aca="true" t="shared" si="32" ref="AP24:AP42">K24*K$6</f>
        <v>0</v>
      </c>
      <c r="AQ24" s="20">
        <f aca="true" t="shared" si="33" ref="AQ24:AQ42">L24*L$6</f>
        <v>0</v>
      </c>
      <c r="AR24" s="20">
        <f aca="true" t="shared" si="34" ref="AR24:AR42">M24*M$6</f>
        <v>0</v>
      </c>
      <c r="AS24" s="20">
        <f aca="true" t="shared" si="35" ref="AS24:AS42">N24*N$6</f>
        <v>0</v>
      </c>
      <c r="AT24" s="20">
        <f aca="true" t="shared" si="36" ref="AT24:AT42">O24*O$6</f>
        <v>0</v>
      </c>
      <c r="AU24" s="20">
        <f aca="true" t="shared" si="37" ref="AU24:AU42">P24*P$6</f>
        <v>0</v>
      </c>
      <c r="AV24" s="20">
        <f aca="true" t="shared" si="38" ref="AV24:AV42">Q24*Q$6</f>
        <v>0</v>
      </c>
      <c r="AW24" s="20">
        <f aca="true" t="shared" si="39" ref="AW24:AW42">R24*R$6</f>
        <v>0</v>
      </c>
      <c r="AX24" s="20">
        <f aca="true" t="shared" si="40" ref="AX24:AX42">S24*S$6</f>
        <v>0</v>
      </c>
      <c r="AY24" s="20">
        <f aca="true" t="shared" si="41" ref="AY24:AZ42">T24*T$6</f>
        <v>0</v>
      </c>
      <c r="AZ24" s="20">
        <f t="shared" si="41"/>
        <v>0</v>
      </c>
      <c r="BA24" s="20"/>
      <c r="BB24" s="20">
        <f aca="true" t="shared" si="42" ref="BB24:BB42">W24*W$6</f>
        <v>0</v>
      </c>
      <c r="BC24" s="20">
        <f aca="true" t="shared" si="43" ref="BC24:BC42">X24*X$6</f>
        <v>0</v>
      </c>
      <c r="BD24" s="20">
        <f aca="true" t="shared" si="44" ref="BD24:BD42">Y24*Y$6</f>
        <v>0</v>
      </c>
      <c r="BE24" s="20">
        <f aca="true" t="shared" si="45" ref="BE24:BE42">Z24*Z$6</f>
        <v>0</v>
      </c>
      <c r="BF24" s="20"/>
      <c r="BG24" s="20">
        <f aca="true" t="shared" si="46" ref="BG24:BG42">AB24*AB$6</f>
        <v>0</v>
      </c>
      <c r="BH24" s="20">
        <f aca="true" t="shared" si="47" ref="BH24:BH42">AC24*AC$6</f>
        <v>0</v>
      </c>
    </row>
    <row r="25" spans="1:60" ht="20.25" customHeight="1" thickBot="1">
      <c r="A25" s="97"/>
      <c r="B25" s="107">
        <f>IF(ISBLANK(ListaL!C17),"",ListaL!C17)</f>
      </c>
      <c r="C25" s="108">
        <f>IF(ISBLANK(ListaL!E17),"",ListaL!E17)</f>
      </c>
      <c r="D25" s="109"/>
      <c r="E25" s="137" t="str">
        <f>Organizatorzy!$F$4</f>
        <v>E</v>
      </c>
      <c r="F25" s="342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4"/>
      <c r="W25" s="343"/>
      <c r="X25" s="343"/>
      <c r="Y25" s="343"/>
      <c r="Z25" s="343"/>
      <c r="AA25" s="379"/>
      <c r="AB25" s="374"/>
      <c r="AC25" s="374"/>
      <c r="AD25" s="176"/>
      <c r="AE25" s="386">
        <f t="shared" si="0"/>
        <v>0</v>
      </c>
      <c r="AF25" s="387">
        <f t="shared" si="19"/>
        <v>0</v>
      </c>
      <c r="AG25" s="388">
        <f t="shared" si="1"/>
        <v>0</v>
      </c>
      <c r="AH25" s="84">
        <f t="shared" si="20"/>
        <v>0</v>
      </c>
      <c r="AI25" s="33"/>
      <c r="AK25" s="20">
        <f t="shared" si="27"/>
        <v>0</v>
      </c>
      <c r="AL25" s="20">
        <f t="shared" si="28"/>
        <v>0</v>
      </c>
      <c r="AM25" s="20">
        <f t="shared" si="29"/>
        <v>0</v>
      </c>
      <c r="AN25" s="20">
        <f t="shared" si="30"/>
        <v>0</v>
      </c>
      <c r="AO25" s="20">
        <f t="shared" si="31"/>
        <v>0</v>
      </c>
      <c r="AP25" s="20">
        <f t="shared" si="32"/>
        <v>0</v>
      </c>
      <c r="AQ25" s="20">
        <f t="shared" si="33"/>
        <v>0</v>
      </c>
      <c r="AR25" s="20">
        <f t="shared" si="34"/>
        <v>0</v>
      </c>
      <c r="AS25" s="20">
        <f t="shared" si="35"/>
        <v>0</v>
      </c>
      <c r="AT25" s="20">
        <f t="shared" si="36"/>
        <v>0</v>
      </c>
      <c r="AU25" s="20">
        <f t="shared" si="37"/>
        <v>0</v>
      </c>
      <c r="AV25" s="20">
        <f t="shared" si="38"/>
        <v>0</v>
      </c>
      <c r="AW25" s="20">
        <f t="shared" si="39"/>
        <v>0</v>
      </c>
      <c r="AX25" s="20">
        <f t="shared" si="40"/>
        <v>0</v>
      </c>
      <c r="AY25" s="20">
        <f t="shared" si="41"/>
        <v>0</v>
      </c>
      <c r="AZ25" s="20">
        <f t="shared" si="41"/>
        <v>0</v>
      </c>
      <c r="BA25" s="20"/>
      <c r="BB25" s="20">
        <f t="shared" si="42"/>
        <v>0</v>
      </c>
      <c r="BC25" s="20">
        <f t="shared" si="43"/>
        <v>0</v>
      </c>
      <c r="BD25" s="20">
        <f t="shared" si="44"/>
        <v>0</v>
      </c>
      <c r="BE25" s="20">
        <f t="shared" si="45"/>
        <v>0</v>
      </c>
      <c r="BF25" s="20"/>
      <c r="BG25" s="20">
        <f t="shared" si="46"/>
        <v>0</v>
      </c>
      <c r="BH25" s="20">
        <f t="shared" si="47"/>
        <v>0</v>
      </c>
    </row>
    <row r="26" spans="1:60" ht="20.25" customHeight="1">
      <c r="A26" s="96">
        <f>A24+1</f>
        <v>9</v>
      </c>
      <c r="B26" s="235">
        <f>IF(ISBLANK(ListaL!B19),"",ListaL!B19)</f>
      </c>
      <c r="C26" s="234">
        <f>IF(ISBLANK(ListaL!D19),"",ListaL!D19)</f>
      </c>
      <c r="D26" s="106"/>
      <c r="E26" s="134" t="str">
        <f>Organizatorzy!$F$3</f>
        <v>C</v>
      </c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6"/>
      <c r="W26" s="375"/>
      <c r="X26" s="375"/>
      <c r="Y26" s="375"/>
      <c r="Z26" s="375"/>
      <c r="AA26" s="376"/>
      <c r="AB26" s="375"/>
      <c r="AC26" s="375"/>
      <c r="AD26" s="146"/>
      <c r="AE26" s="383">
        <f t="shared" si="0"/>
        <v>0</v>
      </c>
      <c r="AF26" s="384">
        <f t="shared" si="19"/>
        <v>0</v>
      </c>
      <c r="AG26" s="385">
        <f t="shared" si="1"/>
        <v>0</v>
      </c>
      <c r="AH26" s="83">
        <f t="shared" si="20"/>
        <v>0</v>
      </c>
      <c r="AI26" s="32">
        <f>(AH26+AH27)/2</f>
        <v>0</v>
      </c>
      <c r="AK26" s="20">
        <f t="shared" si="27"/>
        <v>0</v>
      </c>
      <c r="AL26" s="20">
        <f t="shared" si="28"/>
        <v>0</v>
      </c>
      <c r="AM26" s="20">
        <f t="shared" si="29"/>
        <v>0</v>
      </c>
      <c r="AN26" s="20">
        <f t="shared" si="30"/>
        <v>0</v>
      </c>
      <c r="AO26" s="20">
        <f t="shared" si="31"/>
        <v>0</v>
      </c>
      <c r="AP26" s="20">
        <f t="shared" si="32"/>
        <v>0</v>
      </c>
      <c r="AQ26" s="20">
        <f t="shared" si="33"/>
        <v>0</v>
      </c>
      <c r="AR26" s="20">
        <f t="shared" si="34"/>
        <v>0</v>
      </c>
      <c r="AS26" s="20">
        <f t="shared" si="35"/>
        <v>0</v>
      </c>
      <c r="AT26" s="20">
        <f t="shared" si="36"/>
        <v>0</v>
      </c>
      <c r="AU26" s="20">
        <f t="shared" si="37"/>
        <v>0</v>
      </c>
      <c r="AV26" s="20">
        <f t="shared" si="38"/>
        <v>0</v>
      </c>
      <c r="AW26" s="20">
        <f t="shared" si="39"/>
        <v>0</v>
      </c>
      <c r="AX26" s="20">
        <f t="shared" si="40"/>
        <v>0</v>
      </c>
      <c r="AY26" s="20">
        <f t="shared" si="41"/>
        <v>0</v>
      </c>
      <c r="AZ26" s="20">
        <f t="shared" si="41"/>
        <v>0</v>
      </c>
      <c r="BA26" s="20"/>
      <c r="BB26" s="20">
        <f t="shared" si="42"/>
        <v>0</v>
      </c>
      <c r="BC26" s="20">
        <f t="shared" si="43"/>
        <v>0</v>
      </c>
      <c r="BD26" s="20">
        <f t="shared" si="44"/>
        <v>0</v>
      </c>
      <c r="BE26" s="20">
        <f t="shared" si="45"/>
        <v>0</v>
      </c>
      <c r="BF26" s="20"/>
      <c r="BG26" s="20">
        <f t="shared" si="46"/>
        <v>0</v>
      </c>
      <c r="BH26" s="20">
        <f t="shared" si="47"/>
        <v>0</v>
      </c>
    </row>
    <row r="27" spans="1:60" ht="20.25" customHeight="1" thickBot="1">
      <c r="A27" s="97"/>
      <c r="B27" s="107">
        <f>IF(ISBLANK(ListaL!C19),"",ListaL!C19)</f>
      </c>
      <c r="C27" s="108">
        <f>IF(ISBLANK(ListaL!E19),"",ListaL!E19)</f>
      </c>
      <c r="D27" s="109"/>
      <c r="E27" s="137" t="str">
        <f>Organizatorzy!$F$4</f>
        <v>E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4"/>
      <c r="W27" s="343"/>
      <c r="X27" s="343"/>
      <c r="Y27" s="343"/>
      <c r="Z27" s="343"/>
      <c r="AA27" s="344"/>
      <c r="AB27" s="343"/>
      <c r="AC27" s="343"/>
      <c r="AD27" s="176"/>
      <c r="AE27" s="386">
        <f t="shared" si="0"/>
        <v>0</v>
      </c>
      <c r="AF27" s="387">
        <f t="shared" si="19"/>
        <v>0</v>
      </c>
      <c r="AG27" s="388">
        <f t="shared" si="1"/>
        <v>0</v>
      </c>
      <c r="AH27" s="84">
        <f t="shared" si="20"/>
        <v>0</v>
      </c>
      <c r="AI27" s="33"/>
      <c r="AK27" s="20">
        <f t="shared" si="27"/>
        <v>0</v>
      </c>
      <c r="AL27" s="20">
        <f t="shared" si="28"/>
        <v>0</v>
      </c>
      <c r="AM27" s="20">
        <f t="shared" si="29"/>
        <v>0</v>
      </c>
      <c r="AN27" s="20">
        <f t="shared" si="30"/>
        <v>0</v>
      </c>
      <c r="AO27" s="20">
        <f t="shared" si="31"/>
        <v>0</v>
      </c>
      <c r="AP27" s="20">
        <f t="shared" si="32"/>
        <v>0</v>
      </c>
      <c r="AQ27" s="20">
        <f t="shared" si="33"/>
        <v>0</v>
      </c>
      <c r="AR27" s="20">
        <f t="shared" si="34"/>
        <v>0</v>
      </c>
      <c r="AS27" s="20">
        <f t="shared" si="35"/>
        <v>0</v>
      </c>
      <c r="AT27" s="20">
        <f t="shared" si="36"/>
        <v>0</v>
      </c>
      <c r="AU27" s="20">
        <f t="shared" si="37"/>
        <v>0</v>
      </c>
      <c r="AV27" s="20">
        <f t="shared" si="38"/>
        <v>0</v>
      </c>
      <c r="AW27" s="20">
        <f t="shared" si="39"/>
        <v>0</v>
      </c>
      <c r="AX27" s="20">
        <f t="shared" si="40"/>
        <v>0</v>
      </c>
      <c r="AY27" s="20">
        <f t="shared" si="41"/>
        <v>0</v>
      </c>
      <c r="AZ27" s="20">
        <f t="shared" si="41"/>
        <v>0</v>
      </c>
      <c r="BA27" s="20"/>
      <c r="BB27" s="20">
        <f t="shared" si="42"/>
        <v>0</v>
      </c>
      <c r="BC27" s="20">
        <f t="shared" si="43"/>
        <v>0</v>
      </c>
      <c r="BD27" s="20">
        <f t="shared" si="44"/>
        <v>0</v>
      </c>
      <c r="BE27" s="20">
        <f t="shared" si="45"/>
        <v>0</v>
      </c>
      <c r="BF27" s="20"/>
      <c r="BG27" s="20">
        <f t="shared" si="46"/>
        <v>0</v>
      </c>
      <c r="BH27" s="20">
        <f t="shared" si="47"/>
        <v>0</v>
      </c>
    </row>
    <row r="28" spans="1:60" ht="20.25" customHeight="1">
      <c r="A28" s="96">
        <f>A26+1</f>
        <v>10</v>
      </c>
      <c r="B28" s="235">
        <f>IF(ISBLANK(ListaL!B21),"",ListaL!B21)</f>
      </c>
      <c r="C28" s="234">
        <f>IF(ISBLANK(ListaL!D21),"",ListaL!D21)</f>
      </c>
      <c r="D28" s="106"/>
      <c r="E28" s="134" t="str">
        <f>Organizatorzy!$F$3</f>
        <v>C</v>
      </c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8"/>
      <c r="W28" s="377"/>
      <c r="X28" s="377"/>
      <c r="Y28" s="377"/>
      <c r="Z28" s="377"/>
      <c r="AA28" s="378"/>
      <c r="AB28" s="377"/>
      <c r="AC28" s="377"/>
      <c r="AD28" s="147"/>
      <c r="AE28" s="383">
        <f t="shared" si="0"/>
        <v>0</v>
      </c>
      <c r="AF28" s="384">
        <f t="shared" si="19"/>
        <v>0</v>
      </c>
      <c r="AG28" s="385">
        <f t="shared" si="1"/>
        <v>0</v>
      </c>
      <c r="AH28" s="83">
        <f t="shared" si="20"/>
        <v>0</v>
      </c>
      <c r="AI28" s="32">
        <f>(AH28+AH29)/2</f>
        <v>0</v>
      </c>
      <c r="AK28" s="20">
        <f t="shared" si="27"/>
        <v>0</v>
      </c>
      <c r="AL28" s="20">
        <f t="shared" si="28"/>
        <v>0</v>
      </c>
      <c r="AM28" s="20">
        <f t="shared" si="29"/>
        <v>0</v>
      </c>
      <c r="AN28" s="20">
        <f t="shared" si="30"/>
        <v>0</v>
      </c>
      <c r="AO28" s="20">
        <f t="shared" si="31"/>
        <v>0</v>
      </c>
      <c r="AP28" s="20">
        <f t="shared" si="32"/>
        <v>0</v>
      </c>
      <c r="AQ28" s="20">
        <f t="shared" si="33"/>
        <v>0</v>
      </c>
      <c r="AR28" s="20">
        <f t="shared" si="34"/>
        <v>0</v>
      </c>
      <c r="AS28" s="20">
        <f t="shared" si="35"/>
        <v>0</v>
      </c>
      <c r="AT28" s="20">
        <f t="shared" si="36"/>
        <v>0</v>
      </c>
      <c r="AU28" s="20">
        <f t="shared" si="37"/>
        <v>0</v>
      </c>
      <c r="AV28" s="20">
        <f t="shared" si="38"/>
        <v>0</v>
      </c>
      <c r="AW28" s="20">
        <f t="shared" si="39"/>
        <v>0</v>
      </c>
      <c r="AX28" s="20">
        <f t="shared" si="40"/>
        <v>0</v>
      </c>
      <c r="AY28" s="20">
        <f t="shared" si="41"/>
        <v>0</v>
      </c>
      <c r="AZ28" s="20">
        <f t="shared" si="41"/>
        <v>0</v>
      </c>
      <c r="BA28" s="20"/>
      <c r="BB28" s="20">
        <f t="shared" si="42"/>
        <v>0</v>
      </c>
      <c r="BC28" s="20">
        <f t="shared" si="43"/>
        <v>0</v>
      </c>
      <c r="BD28" s="20">
        <f t="shared" si="44"/>
        <v>0</v>
      </c>
      <c r="BE28" s="20">
        <f t="shared" si="45"/>
        <v>0</v>
      </c>
      <c r="BF28" s="20"/>
      <c r="BG28" s="20">
        <f t="shared" si="46"/>
        <v>0</v>
      </c>
      <c r="BH28" s="20">
        <f t="shared" si="47"/>
        <v>0</v>
      </c>
    </row>
    <row r="29" spans="1:60" ht="20.25" customHeight="1" thickBot="1">
      <c r="A29" s="97"/>
      <c r="B29" s="107">
        <f>IF(ISBLANK(ListaL!C21),"",ListaL!C21)</f>
      </c>
      <c r="C29" s="108">
        <f>IF(ISBLANK(ListaL!E21),"",ListaL!E21)</f>
      </c>
      <c r="D29" s="109"/>
      <c r="E29" s="137" t="str">
        <f>Organizatorzy!$F$4</f>
        <v>E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9"/>
      <c r="W29" s="374"/>
      <c r="X29" s="374"/>
      <c r="Y29" s="374"/>
      <c r="Z29" s="374"/>
      <c r="AA29" s="379"/>
      <c r="AB29" s="374"/>
      <c r="AC29" s="374"/>
      <c r="AD29" s="176"/>
      <c r="AE29" s="386">
        <f t="shared" si="0"/>
        <v>0</v>
      </c>
      <c r="AF29" s="387">
        <f t="shared" si="19"/>
        <v>0</v>
      </c>
      <c r="AG29" s="388">
        <f t="shared" si="1"/>
        <v>0</v>
      </c>
      <c r="AH29" s="84">
        <f t="shared" si="20"/>
        <v>0</v>
      </c>
      <c r="AI29" s="33"/>
      <c r="AK29" s="20">
        <f t="shared" si="27"/>
        <v>0</v>
      </c>
      <c r="AL29" s="20">
        <f t="shared" si="28"/>
        <v>0</v>
      </c>
      <c r="AM29" s="20">
        <f t="shared" si="29"/>
        <v>0</v>
      </c>
      <c r="AN29" s="20">
        <f t="shared" si="30"/>
        <v>0</v>
      </c>
      <c r="AO29" s="20">
        <f t="shared" si="31"/>
        <v>0</v>
      </c>
      <c r="AP29" s="20">
        <f t="shared" si="32"/>
        <v>0</v>
      </c>
      <c r="AQ29" s="20">
        <f t="shared" si="33"/>
        <v>0</v>
      </c>
      <c r="AR29" s="20">
        <f t="shared" si="34"/>
        <v>0</v>
      </c>
      <c r="AS29" s="20">
        <f t="shared" si="35"/>
        <v>0</v>
      </c>
      <c r="AT29" s="20">
        <f t="shared" si="36"/>
        <v>0</v>
      </c>
      <c r="AU29" s="20">
        <f t="shared" si="37"/>
        <v>0</v>
      </c>
      <c r="AV29" s="20">
        <f t="shared" si="38"/>
        <v>0</v>
      </c>
      <c r="AW29" s="20">
        <f t="shared" si="39"/>
        <v>0</v>
      </c>
      <c r="AX29" s="20">
        <f t="shared" si="40"/>
        <v>0</v>
      </c>
      <c r="AY29" s="20">
        <f t="shared" si="41"/>
        <v>0</v>
      </c>
      <c r="AZ29" s="20">
        <f t="shared" si="41"/>
        <v>0</v>
      </c>
      <c r="BA29" s="20"/>
      <c r="BB29" s="20">
        <f t="shared" si="42"/>
        <v>0</v>
      </c>
      <c r="BC29" s="20">
        <f t="shared" si="43"/>
        <v>0</v>
      </c>
      <c r="BD29" s="20">
        <f t="shared" si="44"/>
        <v>0</v>
      </c>
      <c r="BE29" s="20">
        <f t="shared" si="45"/>
        <v>0</v>
      </c>
      <c r="BF29" s="20"/>
      <c r="BG29" s="20">
        <f t="shared" si="46"/>
        <v>0</v>
      </c>
      <c r="BH29" s="20">
        <f t="shared" si="47"/>
        <v>0</v>
      </c>
    </row>
    <row r="30" spans="1:60" ht="20.25" customHeight="1">
      <c r="A30" s="96">
        <f>A28+1</f>
        <v>11</v>
      </c>
      <c r="B30" s="235">
        <f>IF(ISBLANK(ListaL!B23),"",ListaL!B23)</f>
      </c>
      <c r="C30" s="234">
        <f>IF(ISBLANK(ListaL!D23),"",ListaL!D23)</f>
      </c>
      <c r="D30" s="106"/>
      <c r="E30" s="134" t="str">
        <f>Organizatorzy!$F$3</f>
        <v>C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6"/>
      <c r="W30" s="375"/>
      <c r="X30" s="375"/>
      <c r="Y30" s="375"/>
      <c r="Z30" s="375"/>
      <c r="AA30" s="376"/>
      <c r="AB30" s="375"/>
      <c r="AC30" s="375"/>
      <c r="AD30" s="146"/>
      <c r="AE30" s="383">
        <f t="shared" si="0"/>
        <v>0</v>
      </c>
      <c r="AF30" s="384">
        <f t="shared" si="19"/>
        <v>0</v>
      </c>
      <c r="AG30" s="385">
        <f t="shared" si="1"/>
        <v>0</v>
      </c>
      <c r="AH30" s="83">
        <f t="shared" si="20"/>
        <v>0</v>
      </c>
      <c r="AI30" s="32">
        <f>(AH30+AH31)/2</f>
        <v>0</v>
      </c>
      <c r="AK30" s="20">
        <f t="shared" si="27"/>
        <v>0</v>
      </c>
      <c r="AL30" s="20">
        <f t="shared" si="28"/>
        <v>0</v>
      </c>
      <c r="AM30" s="20">
        <f t="shared" si="29"/>
        <v>0</v>
      </c>
      <c r="AN30" s="20">
        <f t="shared" si="30"/>
        <v>0</v>
      </c>
      <c r="AO30" s="20">
        <f t="shared" si="31"/>
        <v>0</v>
      </c>
      <c r="AP30" s="20">
        <f t="shared" si="32"/>
        <v>0</v>
      </c>
      <c r="AQ30" s="20">
        <f t="shared" si="33"/>
        <v>0</v>
      </c>
      <c r="AR30" s="20">
        <f t="shared" si="34"/>
        <v>0</v>
      </c>
      <c r="AS30" s="20">
        <f t="shared" si="35"/>
        <v>0</v>
      </c>
      <c r="AT30" s="20">
        <f t="shared" si="36"/>
        <v>0</v>
      </c>
      <c r="AU30" s="20">
        <f t="shared" si="37"/>
        <v>0</v>
      </c>
      <c r="AV30" s="20">
        <f t="shared" si="38"/>
        <v>0</v>
      </c>
      <c r="AW30" s="20">
        <f t="shared" si="39"/>
        <v>0</v>
      </c>
      <c r="AX30" s="20">
        <f t="shared" si="40"/>
        <v>0</v>
      </c>
      <c r="AY30" s="20">
        <f t="shared" si="41"/>
        <v>0</v>
      </c>
      <c r="AZ30" s="20">
        <f t="shared" si="41"/>
        <v>0</v>
      </c>
      <c r="BA30" s="20"/>
      <c r="BB30" s="20">
        <f t="shared" si="42"/>
        <v>0</v>
      </c>
      <c r="BC30" s="20">
        <f t="shared" si="43"/>
        <v>0</v>
      </c>
      <c r="BD30" s="20">
        <f t="shared" si="44"/>
        <v>0</v>
      </c>
      <c r="BE30" s="20">
        <f t="shared" si="45"/>
        <v>0</v>
      </c>
      <c r="BF30" s="20"/>
      <c r="BG30" s="20">
        <f t="shared" si="46"/>
        <v>0</v>
      </c>
      <c r="BH30" s="20">
        <f t="shared" si="47"/>
        <v>0</v>
      </c>
    </row>
    <row r="31" spans="1:60" ht="20.25" customHeight="1" thickBot="1">
      <c r="A31" s="97"/>
      <c r="B31" s="107">
        <f>IF(ISBLANK(ListaL!C23),"",ListaL!C23)</f>
      </c>
      <c r="C31" s="108">
        <f>IF(ISBLANK(ListaL!E23),"",ListaL!E23)</f>
      </c>
      <c r="D31" s="109"/>
      <c r="E31" s="137" t="str">
        <f>Organizatorzy!$F$4</f>
        <v>E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4"/>
      <c r="W31" s="343"/>
      <c r="X31" s="343"/>
      <c r="Y31" s="343"/>
      <c r="Z31" s="343"/>
      <c r="AA31" s="344"/>
      <c r="AB31" s="343"/>
      <c r="AC31" s="343"/>
      <c r="AD31" s="176"/>
      <c r="AE31" s="386">
        <f t="shared" si="0"/>
        <v>0</v>
      </c>
      <c r="AF31" s="387">
        <f t="shared" si="19"/>
        <v>0</v>
      </c>
      <c r="AG31" s="388">
        <f t="shared" si="1"/>
        <v>0</v>
      </c>
      <c r="AH31" s="84">
        <f t="shared" si="20"/>
        <v>0</v>
      </c>
      <c r="AI31" s="33"/>
      <c r="AK31" s="20">
        <f t="shared" si="27"/>
        <v>0</v>
      </c>
      <c r="AL31" s="20">
        <f t="shared" si="28"/>
        <v>0</v>
      </c>
      <c r="AM31" s="20">
        <f t="shared" si="29"/>
        <v>0</v>
      </c>
      <c r="AN31" s="20">
        <f t="shared" si="30"/>
        <v>0</v>
      </c>
      <c r="AO31" s="20">
        <f t="shared" si="31"/>
        <v>0</v>
      </c>
      <c r="AP31" s="20">
        <f t="shared" si="32"/>
        <v>0</v>
      </c>
      <c r="AQ31" s="20">
        <f t="shared" si="33"/>
        <v>0</v>
      </c>
      <c r="AR31" s="20">
        <f t="shared" si="34"/>
        <v>0</v>
      </c>
      <c r="AS31" s="20">
        <f t="shared" si="35"/>
        <v>0</v>
      </c>
      <c r="AT31" s="20">
        <f t="shared" si="36"/>
        <v>0</v>
      </c>
      <c r="AU31" s="20">
        <f t="shared" si="37"/>
        <v>0</v>
      </c>
      <c r="AV31" s="20">
        <f t="shared" si="38"/>
        <v>0</v>
      </c>
      <c r="AW31" s="20">
        <f t="shared" si="39"/>
        <v>0</v>
      </c>
      <c r="AX31" s="20">
        <f t="shared" si="40"/>
        <v>0</v>
      </c>
      <c r="AY31" s="20">
        <f t="shared" si="41"/>
        <v>0</v>
      </c>
      <c r="AZ31" s="20">
        <f t="shared" si="41"/>
        <v>0</v>
      </c>
      <c r="BA31" s="20"/>
      <c r="BB31" s="20">
        <f t="shared" si="42"/>
        <v>0</v>
      </c>
      <c r="BC31" s="20">
        <f t="shared" si="43"/>
        <v>0</v>
      </c>
      <c r="BD31" s="20">
        <f t="shared" si="44"/>
        <v>0</v>
      </c>
      <c r="BE31" s="20">
        <f t="shared" si="45"/>
        <v>0</v>
      </c>
      <c r="BF31" s="20"/>
      <c r="BG31" s="20">
        <f t="shared" si="46"/>
        <v>0</v>
      </c>
      <c r="BH31" s="20">
        <f t="shared" si="47"/>
        <v>0</v>
      </c>
    </row>
    <row r="32" spans="1:60" ht="20.25" customHeight="1">
      <c r="A32" s="96">
        <f>A30+1</f>
        <v>12</v>
      </c>
      <c r="B32" s="235">
        <f>IF(ISBLANK(ListaL!B25),"",ListaL!B25)</f>
      </c>
      <c r="C32" s="234">
        <f>IF(ISBLANK(ListaL!D25),"",ListaL!D25)</f>
      </c>
      <c r="D32" s="106"/>
      <c r="E32" s="134" t="str">
        <f>Organizatorzy!$F$3</f>
        <v>C</v>
      </c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8"/>
      <c r="W32" s="377"/>
      <c r="X32" s="377"/>
      <c r="Y32" s="377"/>
      <c r="Z32" s="377"/>
      <c r="AA32" s="378"/>
      <c r="AB32" s="377"/>
      <c r="AC32" s="377"/>
      <c r="AD32" s="147"/>
      <c r="AE32" s="383">
        <f t="shared" si="0"/>
        <v>0</v>
      </c>
      <c r="AF32" s="384">
        <f t="shared" si="19"/>
        <v>0</v>
      </c>
      <c r="AG32" s="385">
        <f t="shared" si="1"/>
        <v>0</v>
      </c>
      <c r="AH32" s="83">
        <f t="shared" si="20"/>
        <v>0</v>
      </c>
      <c r="AI32" s="32">
        <f>(AH32+AH33)/2</f>
        <v>0</v>
      </c>
      <c r="AK32" s="20">
        <f t="shared" si="27"/>
        <v>0</v>
      </c>
      <c r="AL32" s="20">
        <f t="shared" si="28"/>
        <v>0</v>
      </c>
      <c r="AM32" s="20">
        <f t="shared" si="29"/>
        <v>0</v>
      </c>
      <c r="AN32" s="20">
        <f t="shared" si="30"/>
        <v>0</v>
      </c>
      <c r="AO32" s="20">
        <f t="shared" si="31"/>
        <v>0</v>
      </c>
      <c r="AP32" s="20">
        <f t="shared" si="32"/>
        <v>0</v>
      </c>
      <c r="AQ32" s="20">
        <f t="shared" si="33"/>
        <v>0</v>
      </c>
      <c r="AR32" s="20">
        <f t="shared" si="34"/>
        <v>0</v>
      </c>
      <c r="AS32" s="20">
        <f t="shared" si="35"/>
        <v>0</v>
      </c>
      <c r="AT32" s="20">
        <f t="shared" si="36"/>
        <v>0</v>
      </c>
      <c r="AU32" s="20">
        <f t="shared" si="37"/>
        <v>0</v>
      </c>
      <c r="AV32" s="20">
        <f t="shared" si="38"/>
        <v>0</v>
      </c>
      <c r="AW32" s="20">
        <f t="shared" si="39"/>
        <v>0</v>
      </c>
      <c r="AX32" s="20">
        <f t="shared" si="40"/>
        <v>0</v>
      </c>
      <c r="AY32" s="20">
        <f t="shared" si="41"/>
        <v>0</v>
      </c>
      <c r="AZ32" s="20">
        <f t="shared" si="41"/>
        <v>0</v>
      </c>
      <c r="BA32" s="20"/>
      <c r="BB32" s="20">
        <f t="shared" si="42"/>
        <v>0</v>
      </c>
      <c r="BC32" s="20">
        <f t="shared" si="43"/>
        <v>0</v>
      </c>
      <c r="BD32" s="20">
        <f t="shared" si="44"/>
        <v>0</v>
      </c>
      <c r="BE32" s="20">
        <f t="shared" si="45"/>
        <v>0</v>
      </c>
      <c r="BF32" s="20"/>
      <c r="BG32" s="20">
        <f t="shared" si="46"/>
        <v>0</v>
      </c>
      <c r="BH32" s="20">
        <f t="shared" si="47"/>
        <v>0</v>
      </c>
    </row>
    <row r="33" spans="1:60" ht="20.25" customHeight="1" thickBot="1">
      <c r="A33" s="97"/>
      <c r="B33" s="107">
        <f>IF(ISBLANK(ListaL!C25),"",ListaL!C25)</f>
      </c>
      <c r="C33" s="108">
        <f>IF(ISBLANK(ListaL!E25),"",ListaL!E25)</f>
      </c>
      <c r="D33" s="109"/>
      <c r="E33" s="137" t="str">
        <f>Organizatorzy!$F$4</f>
        <v>E</v>
      </c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9"/>
      <c r="W33" s="374"/>
      <c r="X33" s="374"/>
      <c r="Y33" s="374"/>
      <c r="Z33" s="374"/>
      <c r="AA33" s="379"/>
      <c r="AB33" s="374"/>
      <c r="AC33" s="374"/>
      <c r="AD33" s="176"/>
      <c r="AE33" s="386">
        <f t="shared" si="0"/>
        <v>0</v>
      </c>
      <c r="AF33" s="387">
        <f t="shared" si="19"/>
        <v>0</v>
      </c>
      <c r="AG33" s="388">
        <f t="shared" si="1"/>
        <v>0</v>
      </c>
      <c r="AH33" s="84">
        <f t="shared" si="20"/>
        <v>0</v>
      </c>
      <c r="AI33" s="33"/>
      <c r="AK33" s="20">
        <f t="shared" si="27"/>
        <v>0</v>
      </c>
      <c r="AL33" s="20">
        <f t="shared" si="28"/>
        <v>0</v>
      </c>
      <c r="AM33" s="20">
        <f t="shared" si="29"/>
        <v>0</v>
      </c>
      <c r="AN33" s="20">
        <f t="shared" si="30"/>
        <v>0</v>
      </c>
      <c r="AO33" s="20">
        <f t="shared" si="31"/>
        <v>0</v>
      </c>
      <c r="AP33" s="20">
        <f t="shared" si="32"/>
        <v>0</v>
      </c>
      <c r="AQ33" s="20">
        <f t="shared" si="33"/>
        <v>0</v>
      </c>
      <c r="AR33" s="20">
        <f t="shared" si="34"/>
        <v>0</v>
      </c>
      <c r="AS33" s="20">
        <f t="shared" si="35"/>
        <v>0</v>
      </c>
      <c r="AT33" s="20">
        <f t="shared" si="36"/>
        <v>0</v>
      </c>
      <c r="AU33" s="20">
        <f t="shared" si="37"/>
        <v>0</v>
      </c>
      <c r="AV33" s="20">
        <f t="shared" si="38"/>
        <v>0</v>
      </c>
      <c r="AW33" s="20">
        <f t="shared" si="39"/>
        <v>0</v>
      </c>
      <c r="AX33" s="20">
        <f t="shared" si="40"/>
        <v>0</v>
      </c>
      <c r="AY33" s="20">
        <f t="shared" si="41"/>
        <v>0</v>
      </c>
      <c r="AZ33" s="20">
        <f t="shared" si="41"/>
        <v>0</v>
      </c>
      <c r="BA33" s="20"/>
      <c r="BB33" s="20">
        <f t="shared" si="42"/>
        <v>0</v>
      </c>
      <c r="BC33" s="20">
        <f t="shared" si="43"/>
        <v>0</v>
      </c>
      <c r="BD33" s="20">
        <f t="shared" si="44"/>
        <v>0</v>
      </c>
      <c r="BE33" s="20">
        <f t="shared" si="45"/>
        <v>0</v>
      </c>
      <c r="BF33" s="20"/>
      <c r="BG33" s="20">
        <f t="shared" si="46"/>
        <v>0</v>
      </c>
      <c r="BH33" s="20">
        <f t="shared" si="47"/>
        <v>0</v>
      </c>
    </row>
    <row r="34" spans="1:60" ht="20.25" customHeight="1">
      <c r="A34" s="96">
        <f>A32+1</f>
        <v>13</v>
      </c>
      <c r="B34" s="235">
        <f>IF(ISBLANK(ListaL!B27),"",ListaL!B27)</f>
      </c>
      <c r="C34" s="234">
        <f>IF(ISBLANK(ListaL!D27),"",ListaL!D27)</f>
      </c>
      <c r="D34" s="106"/>
      <c r="E34" s="134" t="str">
        <f>Organizatorzy!$F$3</f>
        <v>C</v>
      </c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6"/>
      <c r="W34" s="375"/>
      <c r="X34" s="375"/>
      <c r="Y34" s="375"/>
      <c r="Z34" s="375"/>
      <c r="AA34" s="376"/>
      <c r="AB34" s="375"/>
      <c r="AC34" s="375"/>
      <c r="AD34" s="146"/>
      <c r="AE34" s="383">
        <f t="shared" si="0"/>
        <v>0</v>
      </c>
      <c r="AF34" s="384">
        <f t="shared" si="19"/>
        <v>0</v>
      </c>
      <c r="AG34" s="385">
        <f t="shared" si="1"/>
        <v>0</v>
      </c>
      <c r="AH34" s="83">
        <f t="shared" si="20"/>
        <v>0</v>
      </c>
      <c r="AI34" s="32">
        <f>(AH34+AH35)/2</f>
        <v>0</v>
      </c>
      <c r="AK34" s="20">
        <f t="shared" si="27"/>
        <v>0</v>
      </c>
      <c r="AL34" s="20">
        <f t="shared" si="28"/>
        <v>0</v>
      </c>
      <c r="AM34" s="20">
        <f t="shared" si="29"/>
        <v>0</v>
      </c>
      <c r="AN34" s="20">
        <f t="shared" si="30"/>
        <v>0</v>
      </c>
      <c r="AO34" s="20">
        <f t="shared" si="31"/>
        <v>0</v>
      </c>
      <c r="AP34" s="20">
        <f t="shared" si="32"/>
        <v>0</v>
      </c>
      <c r="AQ34" s="20">
        <f t="shared" si="33"/>
        <v>0</v>
      </c>
      <c r="AR34" s="20">
        <f t="shared" si="34"/>
        <v>0</v>
      </c>
      <c r="AS34" s="20">
        <f t="shared" si="35"/>
        <v>0</v>
      </c>
      <c r="AT34" s="20">
        <f t="shared" si="36"/>
        <v>0</v>
      </c>
      <c r="AU34" s="20">
        <f t="shared" si="37"/>
        <v>0</v>
      </c>
      <c r="AV34" s="20">
        <f t="shared" si="38"/>
        <v>0</v>
      </c>
      <c r="AW34" s="20">
        <f t="shared" si="39"/>
        <v>0</v>
      </c>
      <c r="AX34" s="20">
        <f t="shared" si="40"/>
        <v>0</v>
      </c>
      <c r="AY34" s="20">
        <f t="shared" si="41"/>
        <v>0</v>
      </c>
      <c r="AZ34" s="20">
        <f t="shared" si="41"/>
        <v>0</v>
      </c>
      <c r="BA34" s="20"/>
      <c r="BB34" s="20">
        <f t="shared" si="42"/>
        <v>0</v>
      </c>
      <c r="BC34" s="20">
        <f t="shared" si="43"/>
        <v>0</v>
      </c>
      <c r="BD34" s="20">
        <f t="shared" si="44"/>
        <v>0</v>
      </c>
      <c r="BE34" s="20">
        <f t="shared" si="45"/>
        <v>0</v>
      </c>
      <c r="BF34" s="20"/>
      <c r="BG34" s="20">
        <f t="shared" si="46"/>
        <v>0</v>
      </c>
      <c r="BH34" s="20">
        <f t="shared" si="47"/>
        <v>0</v>
      </c>
    </row>
    <row r="35" spans="1:60" ht="20.25" customHeight="1" thickBot="1">
      <c r="A35" s="97"/>
      <c r="B35" s="107">
        <f>IF(ISBLANK(ListaL!C27),"",ListaL!C27)</f>
      </c>
      <c r="C35" s="108">
        <f>IF(ISBLANK(ListaL!E27),"",ListaL!E27)</f>
      </c>
      <c r="D35" s="109"/>
      <c r="E35" s="137" t="str">
        <f>Organizatorzy!$F$4</f>
        <v>E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4"/>
      <c r="W35" s="343"/>
      <c r="X35" s="343"/>
      <c r="Y35" s="343"/>
      <c r="Z35" s="343"/>
      <c r="AA35" s="344"/>
      <c r="AB35" s="343"/>
      <c r="AC35" s="343"/>
      <c r="AD35" s="176"/>
      <c r="AE35" s="386">
        <f t="shared" si="0"/>
        <v>0</v>
      </c>
      <c r="AF35" s="387">
        <f t="shared" si="19"/>
        <v>0</v>
      </c>
      <c r="AG35" s="388">
        <f t="shared" si="1"/>
        <v>0</v>
      </c>
      <c r="AH35" s="84">
        <f t="shared" si="20"/>
        <v>0</v>
      </c>
      <c r="AI35" s="33"/>
      <c r="AJ35" s="4"/>
      <c r="AK35" s="20">
        <f t="shared" si="27"/>
        <v>0</v>
      </c>
      <c r="AL35" s="20">
        <f t="shared" si="28"/>
        <v>0</v>
      </c>
      <c r="AM35" s="20">
        <f t="shared" si="29"/>
        <v>0</v>
      </c>
      <c r="AN35" s="20">
        <f t="shared" si="30"/>
        <v>0</v>
      </c>
      <c r="AO35" s="20">
        <f t="shared" si="31"/>
        <v>0</v>
      </c>
      <c r="AP35" s="20">
        <f t="shared" si="32"/>
        <v>0</v>
      </c>
      <c r="AQ35" s="20">
        <f t="shared" si="33"/>
        <v>0</v>
      </c>
      <c r="AR35" s="20">
        <f t="shared" si="34"/>
        <v>0</v>
      </c>
      <c r="AS35" s="20">
        <f t="shared" si="35"/>
        <v>0</v>
      </c>
      <c r="AT35" s="20">
        <f t="shared" si="36"/>
        <v>0</v>
      </c>
      <c r="AU35" s="20">
        <f t="shared" si="37"/>
        <v>0</v>
      </c>
      <c r="AV35" s="20">
        <f t="shared" si="38"/>
        <v>0</v>
      </c>
      <c r="AW35" s="20">
        <f t="shared" si="39"/>
        <v>0</v>
      </c>
      <c r="AX35" s="20">
        <f t="shared" si="40"/>
        <v>0</v>
      </c>
      <c r="AY35" s="20">
        <f t="shared" si="41"/>
        <v>0</v>
      </c>
      <c r="AZ35" s="20">
        <f t="shared" si="41"/>
        <v>0</v>
      </c>
      <c r="BA35" s="20"/>
      <c r="BB35" s="20">
        <f t="shared" si="42"/>
        <v>0</v>
      </c>
      <c r="BC35" s="20">
        <f t="shared" si="43"/>
        <v>0</v>
      </c>
      <c r="BD35" s="20">
        <f t="shared" si="44"/>
        <v>0</v>
      </c>
      <c r="BE35" s="20">
        <f t="shared" si="45"/>
        <v>0</v>
      </c>
      <c r="BF35" s="20"/>
      <c r="BG35" s="20">
        <f t="shared" si="46"/>
        <v>0</v>
      </c>
      <c r="BH35" s="20">
        <f t="shared" si="47"/>
        <v>0</v>
      </c>
    </row>
    <row r="36" spans="1:60" ht="20.25" customHeight="1">
      <c r="A36" s="96">
        <f>A34+1</f>
        <v>14</v>
      </c>
      <c r="B36" s="235">
        <f>IF(ISBLANK(ListaL!B29),"",ListaL!B29)</f>
      </c>
      <c r="C36" s="234">
        <f>IF(ISBLANK(ListaL!D29),"",ListaL!D29)</f>
      </c>
      <c r="D36" s="106"/>
      <c r="E36" s="134" t="str">
        <f>Organizatorzy!$F$3</f>
        <v>C</v>
      </c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8"/>
      <c r="W36" s="377"/>
      <c r="X36" s="377"/>
      <c r="Y36" s="377"/>
      <c r="Z36" s="377"/>
      <c r="AA36" s="378"/>
      <c r="AB36" s="377"/>
      <c r="AC36" s="377"/>
      <c r="AD36" s="147"/>
      <c r="AE36" s="383">
        <f t="shared" si="0"/>
        <v>0</v>
      </c>
      <c r="AF36" s="384">
        <f t="shared" si="19"/>
        <v>0</v>
      </c>
      <c r="AG36" s="385">
        <f t="shared" si="1"/>
        <v>0</v>
      </c>
      <c r="AH36" s="83">
        <f t="shared" si="20"/>
        <v>0</v>
      </c>
      <c r="AI36" s="32">
        <f>(AH36+AH37)/2</f>
        <v>0</v>
      </c>
      <c r="AK36" s="20">
        <f t="shared" si="27"/>
        <v>0</v>
      </c>
      <c r="AL36" s="20">
        <f t="shared" si="28"/>
        <v>0</v>
      </c>
      <c r="AM36" s="20">
        <f t="shared" si="29"/>
        <v>0</v>
      </c>
      <c r="AN36" s="20">
        <f t="shared" si="30"/>
        <v>0</v>
      </c>
      <c r="AO36" s="20">
        <f t="shared" si="31"/>
        <v>0</v>
      </c>
      <c r="AP36" s="20">
        <f t="shared" si="32"/>
        <v>0</v>
      </c>
      <c r="AQ36" s="20">
        <f t="shared" si="33"/>
        <v>0</v>
      </c>
      <c r="AR36" s="20">
        <f t="shared" si="34"/>
        <v>0</v>
      </c>
      <c r="AS36" s="20">
        <f t="shared" si="35"/>
        <v>0</v>
      </c>
      <c r="AT36" s="20">
        <f t="shared" si="36"/>
        <v>0</v>
      </c>
      <c r="AU36" s="20">
        <f t="shared" si="37"/>
        <v>0</v>
      </c>
      <c r="AV36" s="20">
        <f t="shared" si="38"/>
        <v>0</v>
      </c>
      <c r="AW36" s="20">
        <f t="shared" si="39"/>
        <v>0</v>
      </c>
      <c r="AX36" s="20">
        <f t="shared" si="40"/>
        <v>0</v>
      </c>
      <c r="AY36" s="20">
        <f t="shared" si="41"/>
        <v>0</v>
      </c>
      <c r="AZ36" s="20">
        <f t="shared" si="41"/>
        <v>0</v>
      </c>
      <c r="BA36" s="20"/>
      <c r="BB36" s="20">
        <f t="shared" si="42"/>
        <v>0</v>
      </c>
      <c r="BC36" s="20">
        <f t="shared" si="43"/>
        <v>0</v>
      </c>
      <c r="BD36" s="20">
        <f t="shared" si="44"/>
        <v>0</v>
      </c>
      <c r="BE36" s="20">
        <f t="shared" si="45"/>
        <v>0</v>
      </c>
      <c r="BF36" s="20"/>
      <c r="BG36" s="20">
        <f t="shared" si="46"/>
        <v>0</v>
      </c>
      <c r="BH36" s="20">
        <f t="shared" si="47"/>
        <v>0</v>
      </c>
    </row>
    <row r="37" spans="1:60" ht="20.25" customHeight="1" thickBot="1">
      <c r="A37" s="97"/>
      <c r="B37" s="107">
        <f>IF(ISBLANK(ListaL!C29),"",ListaL!C29)</f>
      </c>
      <c r="C37" s="108">
        <f>IF(ISBLANK(ListaL!E29),"",ListaL!E29)</f>
      </c>
      <c r="D37" s="109"/>
      <c r="E37" s="137" t="str">
        <f>Organizatorzy!$F$4</f>
        <v>E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9"/>
      <c r="W37" s="374"/>
      <c r="X37" s="374"/>
      <c r="Y37" s="374"/>
      <c r="Z37" s="374"/>
      <c r="AA37" s="379"/>
      <c r="AB37" s="374"/>
      <c r="AC37" s="374"/>
      <c r="AD37" s="176"/>
      <c r="AE37" s="386">
        <f t="shared" si="0"/>
        <v>0</v>
      </c>
      <c r="AF37" s="387">
        <f t="shared" si="19"/>
        <v>0</v>
      </c>
      <c r="AG37" s="388">
        <f t="shared" si="1"/>
        <v>0</v>
      </c>
      <c r="AH37" s="84">
        <f t="shared" si="20"/>
        <v>0</v>
      </c>
      <c r="AI37" s="33"/>
      <c r="AK37" s="20">
        <f t="shared" si="27"/>
        <v>0</v>
      </c>
      <c r="AL37" s="20">
        <f t="shared" si="28"/>
        <v>0</v>
      </c>
      <c r="AM37" s="20">
        <f t="shared" si="29"/>
        <v>0</v>
      </c>
      <c r="AN37" s="20">
        <f t="shared" si="30"/>
        <v>0</v>
      </c>
      <c r="AO37" s="20">
        <f t="shared" si="31"/>
        <v>0</v>
      </c>
      <c r="AP37" s="20">
        <f t="shared" si="32"/>
        <v>0</v>
      </c>
      <c r="AQ37" s="20">
        <f t="shared" si="33"/>
        <v>0</v>
      </c>
      <c r="AR37" s="20">
        <f t="shared" si="34"/>
        <v>0</v>
      </c>
      <c r="AS37" s="20">
        <f t="shared" si="35"/>
        <v>0</v>
      </c>
      <c r="AT37" s="20">
        <f t="shared" si="36"/>
        <v>0</v>
      </c>
      <c r="AU37" s="20">
        <f t="shared" si="37"/>
        <v>0</v>
      </c>
      <c r="AV37" s="20">
        <f t="shared" si="38"/>
        <v>0</v>
      </c>
      <c r="AW37" s="20">
        <f t="shared" si="39"/>
        <v>0</v>
      </c>
      <c r="AX37" s="20">
        <f t="shared" si="40"/>
        <v>0</v>
      </c>
      <c r="AY37" s="20">
        <f t="shared" si="41"/>
        <v>0</v>
      </c>
      <c r="AZ37" s="20">
        <f t="shared" si="41"/>
        <v>0</v>
      </c>
      <c r="BA37" s="20"/>
      <c r="BB37" s="20">
        <f t="shared" si="42"/>
        <v>0</v>
      </c>
      <c r="BC37" s="20">
        <f t="shared" si="43"/>
        <v>0</v>
      </c>
      <c r="BD37" s="20">
        <f t="shared" si="44"/>
        <v>0</v>
      </c>
      <c r="BE37" s="20">
        <f t="shared" si="45"/>
        <v>0</v>
      </c>
      <c r="BF37" s="20"/>
      <c r="BG37" s="20">
        <f t="shared" si="46"/>
        <v>0</v>
      </c>
      <c r="BH37" s="20">
        <f t="shared" si="47"/>
        <v>0</v>
      </c>
    </row>
    <row r="38" spans="1:60" ht="20.25" customHeight="1">
      <c r="A38" s="96">
        <f>A36+1</f>
        <v>15</v>
      </c>
      <c r="B38" s="235">
        <f>IF(ISBLANK(ListaL!B31),"",ListaL!B31)</f>
      </c>
      <c r="C38" s="234">
        <f>IF(ISBLANK(ListaL!D31),"",ListaL!D31)</f>
      </c>
      <c r="D38" s="106"/>
      <c r="E38" s="134" t="str">
        <f>Organizatorzy!$F$3</f>
        <v>C</v>
      </c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6"/>
      <c r="W38" s="375"/>
      <c r="X38" s="375"/>
      <c r="Y38" s="375"/>
      <c r="Z38" s="375"/>
      <c r="AA38" s="376"/>
      <c r="AB38" s="375"/>
      <c r="AC38" s="375"/>
      <c r="AD38" s="146"/>
      <c r="AE38" s="383">
        <f t="shared" si="0"/>
        <v>0</v>
      </c>
      <c r="AF38" s="384">
        <f t="shared" si="19"/>
        <v>0</v>
      </c>
      <c r="AG38" s="385">
        <f t="shared" si="1"/>
        <v>0</v>
      </c>
      <c r="AH38" s="83">
        <f t="shared" si="20"/>
        <v>0</v>
      </c>
      <c r="AI38" s="32">
        <f>(AH38+AH39)/2</f>
        <v>0</v>
      </c>
      <c r="AK38" s="20">
        <f t="shared" si="27"/>
        <v>0</v>
      </c>
      <c r="AL38" s="20">
        <f t="shared" si="28"/>
        <v>0</v>
      </c>
      <c r="AM38" s="20">
        <f t="shared" si="29"/>
        <v>0</v>
      </c>
      <c r="AN38" s="20">
        <f t="shared" si="30"/>
        <v>0</v>
      </c>
      <c r="AO38" s="20">
        <f t="shared" si="31"/>
        <v>0</v>
      </c>
      <c r="AP38" s="20">
        <f t="shared" si="32"/>
        <v>0</v>
      </c>
      <c r="AQ38" s="20">
        <f t="shared" si="33"/>
        <v>0</v>
      </c>
      <c r="AR38" s="20">
        <f t="shared" si="34"/>
        <v>0</v>
      </c>
      <c r="AS38" s="20">
        <f t="shared" si="35"/>
        <v>0</v>
      </c>
      <c r="AT38" s="20">
        <f t="shared" si="36"/>
        <v>0</v>
      </c>
      <c r="AU38" s="20">
        <f t="shared" si="37"/>
        <v>0</v>
      </c>
      <c r="AV38" s="20">
        <f t="shared" si="38"/>
        <v>0</v>
      </c>
      <c r="AW38" s="20">
        <f t="shared" si="39"/>
        <v>0</v>
      </c>
      <c r="AX38" s="20">
        <f t="shared" si="40"/>
        <v>0</v>
      </c>
      <c r="AY38" s="20">
        <f t="shared" si="41"/>
        <v>0</v>
      </c>
      <c r="AZ38" s="20">
        <f t="shared" si="41"/>
        <v>0</v>
      </c>
      <c r="BA38" s="20"/>
      <c r="BB38" s="20">
        <f t="shared" si="42"/>
        <v>0</v>
      </c>
      <c r="BC38" s="20">
        <f t="shared" si="43"/>
        <v>0</v>
      </c>
      <c r="BD38" s="20">
        <f t="shared" si="44"/>
        <v>0</v>
      </c>
      <c r="BE38" s="20">
        <f t="shared" si="45"/>
        <v>0</v>
      </c>
      <c r="BF38" s="20"/>
      <c r="BG38" s="20">
        <f t="shared" si="46"/>
        <v>0</v>
      </c>
      <c r="BH38" s="20">
        <f t="shared" si="47"/>
        <v>0</v>
      </c>
    </row>
    <row r="39" spans="1:60" ht="20.25" customHeight="1" thickBot="1">
      <c r="A39" s="97"/>
      <c r="B39" s="107">
        <f>IF(ISBLANK(ListaL!C31),"",ListaL!C31)</f>
      </c>
      <c r="C39" s="108">
        <f>IF(ISBLANK(ListaL!E31),"",ListaL!E31)</f>
      </c>
      <c r="D39" s="109"/>
      <c r="E39" s="137" t="str">
        <f>Organizatorzy!$F$4</f>
        <v>E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4"/>
      <c r="W39" s="343"/>
      <c r="X39" s="343"/>
      <c r="Y39" s="343"/>
      <c r="Z39" s="343"/>
      <c r="AA39" s="344"/>
      <c r="AB39" s="343"/>
      <c r="AC39" s="343"/>
      <c r="AD39" s="176"/>
      <c r="AE39" s="386">
        <f t="shared" si="0"/>
        <v>0</v>
      </c>
      <c r="AF39" s="387">
        <f t="shared" si="19"/>
        <v>0</v>
      </c>
      <c r="AG39" s="388">
        <f t="shared" si="1"/>
        <v>0</v>
      </c>
      <c r="AH39" s="84">
        <f t="shared" si="20"/>
        <v>0</v>
      </c>
      <c r="AI39" s="33"/>
      <c r="AK39" s="20">
        <f t="shared" si="27"/>
        <v>0</v>
      </c>
      <c r="AL39" s="20">
        <f t="shared" si="28"/>
        <v>0</v>
      </c>
      <c r="AM39" s="20">
        <f t="shared" si="29"/>
        <v>0</v>
      </c>
      <c r="AN39" s="20">
        <f t="shared" si="30"/>
        <v>0</v>
      </c>
      <c r="AO39" s="20">
        <f t="shared" si="31"/>
        <v>0</v>
      </c>
      <c r="AP39" s="20">
        <f t="shared" si="32"/>
        <v>0</v>
      </c>
      <c r="AQ39" s="20">
        <f t="shared" si="33"/>
        <v>0</v>
      </c>
      <c r="AR39" s="20">
        <f t="shared" si="34"/>
        <v>0</v>
      </c>
      <c r="AS39" s="20">
        <f t="shared" si="35"/>
        <v>0</v>
      </c>
      <c r="AT39" s="20">
        <f t="shared" si="36"/>
        <v>0</v>
      </c>
      <c r="AU39" s="20">
        <f t="shared" si="37"/>
        <v>0</v>
      </c>
      <c r="AV39" s="20">
        <f t="shared" si="38"/>
        <v>0</v>
      </c>
      <c r="AW39" s="20">
        <f t="shared" si="39"/>
        <v>0</v>
      </c>
      <c r="AX39" s="20">
        <f t="shared" si="40"/>
        <v>0</v>
      </c>
      <c r="AY39" s="20">
        <f t="shared" si="41"/>
        <v>0</v>
      </c>
      <c r="AZ39" s="20">
        <f t="shared" si="41"/>
        <v>0</v>
      </c>
      <c r="BA39" s="20"/>
      <c r="BB39" s="20">
        <f t="shared" si="42"/>
        <v>0</v>
      </c>
      <c r="BC39" s="20">
        <f t="shared" si="43"/>
        <v>0</v>
      </c>
      <c r="BD39" s="20">
        <f t="shared" si="44"/>
        <v>0</v>
      </c>
      <c r="BE39" s="20">
        <f t="shared" si="45"/>
        <v>0</v>
      </c>
      <c r="BF39" s="20"/>
      <c r="BG39" s="20">
        <f t="shared" si="46"/>
        <v>0</v>
      </c>
      <c r="BH39" s="20">
        <f t="shared" si="47"/>
        <v>0</v>
      </c>
    </row>
    <row r="40" spans="1:60" ht="20.25" customHeight="1">
      <c r="A40" s="96">
        <f>A38+1</f>
        <v>16</v>
      </c>
      <c r="B40" s="235">
        <f>IF(ISBLANK(ListaL!B33),"",ListaL!B33)</f>
      </c>
      <c r="C40" s="234">
        <f>IF(ISBLANK(ListaL!D33),"",ListaL!D33)</f>
      </c>
      <c r="D40" s="106"/>
      <c r="E40" s="134" t="str">
        <f>Organizatorzy!$F$3</f>
        <v>C</v>
      </c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8"/>
      <c r="W40" s="377"/>
      <c r="X40" s="377"/>
      <c r="Y40" s="377"/>
      <c r="Z40" s="377"/>
      <c r="AA40" s="378"/>
      <c r="AB40" s="377"/>
      <c r="AC40" s="377"/>
      <c r="AD40" s="147"/>
      <c r="AE40" s="383">
        <f t="shared" si="0"/>
        <v>0</v>
      </c>
      <c r="AF40" s="384">
        <f t="shared" si="19"/>
        <v>0</v>
      </c>
      <c r="AG40" s="385">
        <f t="shared" si="1"/>
        <v>0</v>
      </c>
      <c r="AH40" s="83">
        <f t="shared" si="20"/>
        <v>0</v>
      </c>
      <c r="AI40" s="32">
        <f>(AH40+AH41)/2</f>
        <v>0</v>
      </c>
      <c r="AK40" s="20">
        <f t="shared" si="27"/>
        <v>0</v>
      </c>
      <c r="AL40" s="20">
        <f t="shared" si="28"/>
        <v>0</v>
      </c>
      <c r="AM40" s="20">
        <f t="shared" si="29"/>
        <v>0</v>
      </c>
      <c r="AN40" s="20">
        <f t="shared" si="30"/>
        <v>0</v>
      </c>
      <c r="AO40" s="20">
        <f t="shared" si="31"/>
        <v>0</v>
      </c>
      <c r="AP40" s="20">
        <f t="shared" si="32"/>
        <v>0</v>
      </c>
      <c r="AQ40" s="20">
        <f t="shared" si="33"/>
        <v>0</v>
      </c>
      <c r="AR40" s="20">
        <f t="shared" si="34"/>
        <v>0</v>
      </c>
      <c r="AS40" s="20">
        <f t="shared" si="35"/>
        <v>0</v>
      </c>
      <c r="AT40" s="20">
        <f t="shared" si="36"/>
        <v>0</v>
      </c>
      <c r="AU40" s="20">
        <f t="shared" si="37"/>
        <v>0</v>
      </c>
      <c r="AV40" s="20">
        <f t="shared" si="38"/>
        <v>0</v>
      </c>
      <c r="AW40" s="20">
        <f t="shared" si="39"/>
        <v>0</v>
      </c>
      <c r="AX40" s="20">
        <f t="shared" si="40"/>
        <v>0</v>
      </c>
      <c r="AY40" s="20">
        <f t="shared" si="41"/>
        <v>0</v>
      </c>
      <c r="AZ40" s="20">
        <f t="shared" si="41"/>
        <v>0</v>
      </c>
      <c r="BA40" s="20"/>
      <c r="BB40" s="20">
        <f t="shared" si="42"/>
        <v>0</v>
      </c>
      <c r="BC40" s="20">
        <f t="shared" si="43"/>
        <v>0</v>
      </c>
      <c r="BD40" s="20">
        <f t="shared" si="44"/>
        <v>0</v>
      </c>
      <c r="BE40" s="20">
        <f t="shared" si="45"/>
        <v>0</v>
      </c>
      <c r="BF40" s="20"/>
      <c r="BG40" s="20">
        <f t="shared" si="46"/>
        <v>0</v>
      </c>
      <c r="BH40" s="20">
        <f t="shared" si="47"/>
        <v>0</v>
      </c>
    </row>
    <row r="41" spans="1:60" ht="20.25" customHeight="1" thickBot="1">
      <c r="A41" s="97"/>
      <c r="B41" s="107">
        <f>IF(ISBLANK(ListaL!C33),"",ListaL!C33)</f>
      </c>
      <c r="C41" s="108">
        <f>IF(ISBLANK(ListaL!E33),"",ListaL!E33)</f>
      </c>
      <c r="D41" s="109"/>
      <c r="E41" s="137" t="str">
        <f>Organizatorzy!$F$4</f>
        <v>E</v>
      </c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9"/>
      <c r="W41" s="374"/>
      <c r="X41" s="374"/>
      <c r="Y41" s="374"/>
      <c r="Z41" s="374"/>
      <c r="AA41" s="379"/>
      <c r="AB41" s="374"/>
      <c r="AC41" s="374"/>
      <c r="AD41" s="176"/>
      <c r="AE41" s="386">
        <f t="shared" si="0"/>
        <v>0</v>
      </c>
      <c r="AF41" s="387">
        <f t="shared" si="19"/>
        <v>0</v>
      </c>
      <c r="AG41" s="388">
        <f t="shared" si="1"/>
        <v>0</v>
      </c>
      <c r="AH41" s="84">
        <f t="shared" si="20"/>
        <v>0</v>
      </c>
      <c r="AI41" s="33"/>
      <c r="AK41" s="20">
        <f t="shared" si="27"/>
        <v>0</v>
      </c>
      <c r="AL41" s="20">
        <f t="shared" si="28"/>
        <v>0</v>
      </c>
      <c r="AM41" s="20">
        <f t="shared" si="29"/>
        <v>0</v>
      </c>
      <c r="AN41" s="20">
        <f t="shared" si="30"/>
        <v>0</v>
      </c>
      <c r="AO41" s="20">
        <f t="shared" si="31"/>
        <v>0</v>
      </c>
      <c r="AP41" s="20">
        <f t="shared" si="32"/>
        <v>0</v>
      </c>
      <c r="AQ41" s="20">
        <f t="shared" si="33"/>
        <v>0</v>
      </c>
      <c r="AR41" s="20">
        <f t="shared" si="34"/>
        <v>0</v>
      </c>
      <c r="AS41" s="20">
        <f t="shared" si="35"/>
        <v>0</v>
      </c>
      <c r="AT41" s="20">
        <f t="shared" si="36"/>
        <v>0</v>
      </c>
      <c r="AU41" s="20">
        <f t="shared" si="37"/>
        <v>0</v>
      </c>
      <c r="AV41" s="20">
        <f t="shared" si="38"/>
        <v>0</v>
      </c>
      <c r="AW41" s="20">
        <f t="shared" si="39"/>
        <v>0</v>
      </c>
      <c r="AX41" s="20">
        <f t="shared" si="40"/>
        <v>0</v>
      </c>
      <c r="AY41" s="20">
        <f t="shared" si="41"/>
        <v>0</v>
      </c>
      <c r="AZ41" s="20">
        <f t="shared" si="41"/>
        <v>0</v>
      </c>
      <c r="BA41" s="20"/>
      <c r="BB41" s="20">
        <f t="shared" si="42"/>
        <v>0</v>
      </c>
      <c r="BC41" s="20">
        <f t="shared" si="43"/>
        <v>0</v>
      </c>
      <c r="BD41" s="20">
        <f t="shared" si="44"/>
        <v>0</v>
      </c>
      <c r="BE41" s="20">
        <f t="shared" si="45"/>
        <v>0</v>
      </c>
      <c r="BF41" s="20"/>
      <c r="BG41" s="20">
        <f t="shared" si="46"/>
        <v>0</v>
      </c>
      <c r="BH41" s="20">
        <f t="shared" si="47"/>
        <v>0</v>
      </c>
    </row>
    <row r="42" spans="1:60" ht="20.25" customHeight="1">
      <c r="A42" s="96">
        <f>A40+1</f>
        <v>17</v>
      </c>
      <c r="B42" s="235">
        <f>IF(ISBLANK(ListaL!B35),"",ListaL!B35)</f>
      </c>
      <c r="C42" s="234">
        <f>IF(ISBLANK(ListaL!D35),"",ListaL!D35)</f>
      </c>
      <c r="D42" s="106"/>
      <c r="E42" s="134" t="str">
        <f>Organizatorzy!$F$3</f>
        <v>C</v>
      </c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6"/>
      <c r="W42" s="375"/>
      <c r="X42" s="375"/>
      <c r="Y42" s="375"/>
      <c r="Z42" s="375"/>
      <c r="AA42" s="376"/>
      <c r="AB42" s="375"/>
      <c r="AC42" s="375"/>
      <c r="AD42" s="146"/>
      <c r="AE42" s="383">
        <f aca="true" t="shared" si="48" ref="AE42:AE73">SUM(AK42:AZ42)+SUM(BB42:BE42)</f>
        <v>0</v>
      </c>
      <c r="AF42" s="384">
        <f t="shared" si="19"/>
        <v>0</v>
      </c>
      <c r="AG42" s="385">
        <f t="shared" si="1"/>
        <v>0</v>
      </c>
      <c r="AH42" s="83">
        <f t="shared" si="20"/>
        <v>0</v>
      </c>
      <c r="AI42" s="32">
        <f>(AH42+AH43)/2</f>
        <v>0</v>
      </c>
      <c r="AK42" s="20">
        <f t="shared" si="27"/>
        <v>0</v>
      </c>
      <c r="AL42" s="20">
        <f t="shared" si="28"/>
        <v>0</v>
      </c>
      <c r="AM42" s="20">
        <f t="shared" si="29"/>
        <v>0</v>
      </c>
      <c r="AN42" s="20">
        <f t="shared" si="30"/>
        <v>0</v>
      </c>
      <c r="AO42" s="20">
        <f t="shared" si="31"/>
        <v>0</v>
      </c>
      <c r="AP42" s="20">
        <f t="shared" si="32"/>
        <v>0</v>
      </c>
      <c r="AQ42" s="20">
        <f t="shared" si="33"/>
        <v>0</v>
      </c>
      <c r="AR42" s="20">
        <f t="shared" si="34"/>
        <v>0</v>
      </c>
      <c r="AS42" s="20">
        <f t="shared" si="35"/>
        <v>0</v>
      </c>
      <c r="AT42" s="20">
        <f t="shared" si="36"/>
        <v>0</v>
      </c>
      <c r="AU42" s="20">
        <f t="shared" si="37"/>
        <v>0</v>
      </c>
      <c r="AV42" s="20">
        <f t="shared" si="38"/>
        <v>0</v>
      </c>
      <c r="AW42" s="20">
        <f t="shared" si="39"/>
        <v>0</v>
      </c>
      <c r="AX42" s="20">
        <f t="shared" si="40"/>
        <v>0</v>
      </c>
      <c r="AY42" s="20">
        <f t="shared" si="41"/>
        <v>0</v>
      </c>
      <c r="AZ42" s="20">
        <f t="shared" si="41"/>
        <v>0</v>
      </c>
      <c r="BA42" s="20"/>
      <c r="BB42" s="20">
        <f t="shared" si="42"/>
        <v>0</v>
      </c>
      <c r="BC42" s="20">
        <f t="shared" si="43"/>
        <v>0</v>
      </c>
      <c r="BD42" s="20">
        <f t="shared" si="44"/>
        <v>0</v>
      </c>
      <c r="BE42" s="20">
        <f t="shared" si="45"/>
        <v>0</v>
      </c>
      <c r="BF42" s="20"/>
      <c r="BG42" s="20">
        <f t="shared" si="46"/>
        <v>0</v>
      </c>
      <c r="BH42" s="20">
        <f t="shared" si="47"/>
        <v>0</v>
      </c>
    </row>
    <row r="43" spans="1:60" ht="20.25" customHeight="1" thickBot="1">
      <c r="A43" s="97"/>
      <c r="B43" s="107">
        <f>IF(ISBLANK(ListaL!C35),"",ListaL!C35)</f>
      </c>
      <c r="C43" s="108">
        <f>IF(ISBLANK(ListaL!E35),"",ListaL!E35)</f>
      </c>
      <c r="D43" s="109"/>
      <c r="E43" s="137" t="str">
        <f>Organizatorzy!$F$4</f>
        <v>E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4"/>
      <c r="W43" s="343"/>
      <c r="X43" s="343"/>
      <c r="Y43" s="343"/>
      <c r="Z43" s="343"/>
      <c r="AA43" s="344"/>
      <c r="AB43" s="343"/>
      <c r="AC43" s="343"/>
      <c r="AD43" s="176"/>
      <c r="AE43" s="386">
        <f t="shared" si="48"/>
        <v>0</v>
      </c>
      <c r="AF43" s="387">
        <f t="shared" si="19"/>
        <v>0</v>
      </c>
      <c r="AG43" s="388">
        <f t="shared" si="1"/>
        <v>0</v>
      </c>
      <c r="AH43" s="84">
        <f t="shared" si="20"/>
        <v>0</v>
      </c>
      <c r="AI43" s="33"/>
      <c r="AK43" s="20">
        <f aca="true" t="shared" si="49" ref="AK43:AK89">F43*F$6</f>
        <v>0</v>
      </c>
      <c r="AL43" s="20">
        <f aca="true" t="shared" si="50" ref="AL43:AL89">G43*G$6</f>
        <v>0</v>
      </c>
      <c r="AM43" s="20">
        <f aca="true" t="shared" si="51" ref="AM43:AM89">H43*H$6</f>
        <v>0</v>
      </c>
      <c r="AN43" s="20">
        <f aca="true" t="shared" si="52" ref="AN43:AN89">I43*I$6</f>
        <v>0</v>
      </c>
      <c r="AO43" s="20">
        <f aca="true" t="shared" si="53" ref="AO43:AO89">J43*J$6</f>
        <v>0</v>
      </c>
      <c r="AP43" s="20">
        <f aca="true" t="shared" si="54" ref="AP43:AP89">K43*K$6</f>
        <v>0</v>
      </c>
      <c r="AQ43" s="20">
        <f aca="true" t="shared" si="55" ref="AQ43:AQ89">L43*L$6</f>
        <v>0</v>
      </c>
      <c r="AR43" s="20">
        <f aca="true" t="shared" si="56" ref="AR43:AR89">M43*M$6</f>
        <v>0</v>
      </c>
      <c r="AS43" s="20">
        <f aca="true" t="shared" si="57" ref="AS43:AS89">N43*N$6</f>
        <v>0</v>
      </c>
      <c r="AT43" s="20">
        <f aca="true" t="shared" si="58" ref="AT43:AT89">O43*O$6</f>
        <v>0</v>
      </c>
      <c r="AU43" s="20">
        <f aca="true" t="shared" si="59" ref="AU43:AU89">P43*P$6</f>
        <v>0</v>
      </c>
      <c r="AV43" s="20">
        <f aca="true" t="shared" si="60" ref="AV43:AV89">Q43*Q$6</f>
        <v>0</v>
      </c>
      <c r="AW43" s="20">
        <f aca="true" t="shared" si="61" ref="AW43:AW89">R43*R$6</f>
        <v>0</v>
      </c>
      <c r="AX43" s="20">
        <f aca="true" t="shared" si="62" ref="AX43:AX89">S43*S$6</f>
        <v>0</v>
      </c>
      <c r="AY43" s="20">
        <f aca="true" t="shared" si="63" ref="AY43:AZ89">T43*T$6</f>
        <v>0</v>
      </c>
      <c r="AZ43" s="20">
        <f t="shared" si="63"/>
        <v>0</v>
      </c>
      <c r="BA43" s="20"/>
      <c r="BB43" s="20">
        <f aca="true" t="shared" si="64" ref="BB43:BB89">W43*W$6</f>
        <v>0</v>
      </c>
      <c r="BC43" s="20">
        <f aca="true" t="shared" si="65" ref="BC43:BC89">X43*X$6</f>
        <v>0</v>
      </c>
      <c r="BD43" s="20">
        <f aca="true" t="shared" si="66" ref="BD43:BD89">Y43*Y$6</f>
        <v>0</v>
      </c>
      <c r="BE43" s="20">
        <f aca="true" t="shared" si="67" ref="BE43:BE89">Z43*Z$6</f>
        <v>0</v>
      </c>
      <c r="BF43" s="20"/>
      <c r="BG43" s="20">
        <f aca="true" t="shared" si="68" ref="BG43:BG89">AB43*AB$6</f>
        <v>0</v>
      </c>
      <c r="BH43" s="20">
        <f aca="true" t="shared" si="69" ref="BH43:BH89">AC43*AC$6</f>
        <v>0</v>
      </c>
    </row>
    <row r="44" spans="1:60" ht="20.25" customHeight="1">
      <c r="A44" s="96">
        <f>A42+1</f>
        <v>18</v>
      </c>
      <c r="B44" s="235">
        <f>IF(ISBLANK(ListaL!B37),"",ListaL!B37)</f>
      </c>
      <c r="C44" s="234">
        <f>IF(ISBLANK(ListaL!D37),"",ListaL!D37)</f>
      </c>
      <c r="D44" s="106"/>
      <c r="E44" s="134" t="str">
        <f>Organizatorzy!$F$3</f>
        <v>C</v>
      </c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8"/>
      <c r="W44" s="377"/>
      <c r="X44" s="377"/>
      <c r="Y44" s="377"/>
      <c r="Z44" s="377"/>
      <c r="AA44" s="378"/>
      <c r="AB44" s="377"/>
      <c r="AC44" s="377"/>
      <c r="AD44" s="147"/>
      <c r="AE44" s="383">
        <f t="shared" si="48"/>
        <v>0</v>
      </c>
      <c r="AF44" s="384">
        <f t="shared" si="19"/>
        <v>0</v>
      </c>
      <c r="AG44" s="385">
        <f t="shared" si="1"/>
        <v>0</v>
      </c>
      <c r="AH44" s="83">
        <f t="shared" si="20"/>
        <v>0</v>
      </c>
      <c r="AI44" s="32">
        <f>(AH44+AH45)/2</f>
        <v>0</v>
      </c>
      <c r="AK44" s="20">
        <f t="shared" si="49"/>
        <v>0</v>
      </c>
      <c r="AL44" s="20">
        <f t="shared" si="50"/>
        <v>0</v>
      </c>
      <c r="AM44" s="20">
        <f t="shared" si="51"/>
        <v>0</v>
      </c>
      <c r="AN44" s="20">
        <f t="shared" si="52"/>
        <v>0</v>
      </c>
      <c r="AO44" s="20">
        <f t="shared" si="53"/>
        <v>0</v>
      </c>
      <c r="AP44" s="20">
        <f t="shared" si="54"/>
        <v>0</v>
      </c>
      <c r="AQ44" s="20">
        <f t="shared" si="55"/>
        <v>0</v>
      </c>
      <c r="AR44" s="20">
        <f t="shared" si="56"/>
        <v>0</v>
      </c>
      <c r="AS44" s="20">
        <f t="shared" si="57"/>
        <v>0</v>
      </c>
      <c r="AT44" s="20">
        <f t="shared" si="58"/>
        <v>0</v>
      </c>
      <c r="AU44" s="20">
        <f t="shared" si="59"/>
        <v>0</v>
      </c>
      <c r="AV44" s="20">
        <f t="shared" si="60"/>
        <v>0</v>
      </c>
      <c r="AW44" s="20">
        <f t="shared" si="61"/>
        <v>0</v>
      </c>
      <c r="AX44" s="20">
        <f t="shared" si="62"/>
        <v>0</v>
      </c>
      <c r="AY44" s="20">
        <f t="shared" si="63"/>
        <v>0</v>
      </c>
      <c r="AZ44" s="20">
        <f t="shared" si="63"/>
        <v>0</v>
      </c>
      <c r="BA44" s="20"/>
      <c r="BB44" s="20">
        <f t="shared" si="64"/>
        <v>0</v>
      </c>
      <c r="BC44" s="20">
        <f t="shared" si="65"/>
        <v>0</v>
      </c>
      <c r="BD44" s="20">
        <f t="shared" si="66"/>
        <v>0</v>
      </c>
      <c r="BE44" s="20">
        <f t="shared" si="67"/>
        <v>0</v>
      </c>
      <c r="BF44" s="20"/>
      <c r="BG44" s="20">
        <f t="shared" si="68"/>
        <v>0</v>
      </c>
      <c r="BH44" s="20">
        <f t="shared" si="69"/>
        <v>0</v>
      </c>
    </row>
    <row r="45" spans="1:60" ht="20.25" customHeight="1" thickBot="1">
      <c r="A45" s="97"/>
      <c r="B45" s="107">
        <f>IF(ISBLANK(ListaL!C37),"",ListaL!C37)</f>
      </c>
      <c r="C45" s="108">
        <f>IF(ISBLANK(ListaL!E37),"",ListaL!E37)</f>
      </c>
      <c r="D45" s="109"/>
      <c r="E45" s="137" t="str">
        <f>Organizatorzy!$F$4</f>
        <v>E</v>
      </c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9"/>
      <c r="W45" s="374"/>
      <c r="X45" s="374"/>
      <c r="Y45" s="374"/>
      <c r="Z45" s="374"/>
      <c r="AA45" s="379"/>
      <c r="AB45" s="374"/>
      <c r="AC45" s="374"/>
      <c r="AD45" s="176"/>
      <c r="AE45" s="386">
        <f t="shared" si="48"/>
        <v>0</v>
      </c>
      <c r="AF45" s="387">
        <f t="shared" si="19"/>
        <v>0</v>
      </c>
      <c r="AG45" s="388">
        <f t="shared" si="1"/>
        <v>0</v>
      </c>
      <c r="AH45" s="84">
        <f t="shared" si="20"/>
        <v>0</v>
      </c>
      <c r="AI45" s="33"/>
      <c r="AK45" s="20">
        <f t="shared" si="49"/>
        <v>0</v>
      </c>
      <c r="AL45" s="20">
        <f t="shared" si="50"/>
        <v>0</v>
      </c>
      <c r="AM45" s="20">
        <f t="shared" si="51"/>
        <v>0</v>
      </c>
      <c r="AN45" s="20">
        <f t="shared" si="52"/>
        <v>0</v>
      </c>
      <c r="AO45" s="20">
        <f t="shared" si="53"/>
        <v>0</v>
      </c>
      <c r="AP45" s="20">
        <f t="shared" si="54"/>
        <v>0</v>
      </c>
      <c r="AQ45" s="20">
        <f t="shared" si="55"/>
        <v>0</v>
      </c>
      <c r="AR45" s="20">
        <f t="shared" si="56"/>
        <v>0</v>
      </c>
      <c r="AS45" s="20">
        <f t="shared" si="57"/>
        <v>0</v>
      </c>
      <c r="AT45" s="20">
        <f t="shared" si="58"/>
        <v>0</v>
      </c>
      <c r="AU45" s="20">
        <f t="shared" si="59"/>
        <v>0</v>
      </c>
      <c r="AV45" s="20">
        <f t="shared" si="60"/>
        <v>0</v>
      </c>
      <c r="AW45" s="20">
        <f t="shared" si="61"/>
        <v>0</v>
      </c>
      <c r="AX45" s="20">
        <f t="shared" si="62"/>
        <v>0</v>
      </c>
      <c r="AY45" s="20">
        <f t="shared" si="63"/>
        <v>0</v>
      </c>
      <c r="AZ45" s="20">
        <f t="shared" si="63"/>
        <v>0</v>
      </c>
      <c r="BA45" s="20"/>
      <c r="BB45" s="20">
        <f t="shared" si="64"/>
        <v>0</v>
      </c>
      <c r="BC45" s="20">
        <f t="shared" si="65"/>
        <v>0</v>
      </c>
      <c r="BD45" s="20">
        <f t="shared" si="66"/>
        <v>0</v>
      </c>
      <c r="BE45" s="20">
        <f t="shared" si="67"/>
        <v>0</v>
      </c>
      <c r="BF45" s="20"/>
      <c r="BG45" s="20">
        <f t="shared" si="68"/>
        <v>0</v>
      </c>
      <c r="BH45" s="20">
        <f t="shared" si="69"/>
        <v>0</v>
      </c>
    </row>
    <row r="46" spans="1:60" ht="20.25" customHeight="1">
      <c r="A46" s="96">
        <f>A44+1</f>
        <v>19</v>
      </c>
      <c r="B46" s="235">
        <f>IF(ISBLANK(ListaL!B39),"",ListaL!B39)</f>
      </c>
      <c r="C46" s="234">
        <f>IF(ISBLANK(ListaL!D39),"",ListaL!D39)</f>
      </c>
      <c r="D46" s="106"/>
      <c r="E46" s="134" t="str">
        <f>Organizatorzy!$F$3</f>
        <v>C</v>
      </c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6"/>
      <c r="W46" s="375"/>
      <c r="X46" s="375"/>
      <c r="Y46" s="375"/>
      <c r="Z46" s="375"/>
      <c r="AA46" s="376"/>
      <c r="AB46" s="375"/>
      <c r="AC46" s="375"/>
      <c r="AD46" s="146"/>
      <c r="AE46" s="383">
        <f t="shared" si="48"/>
        <v>0</v>
      </c>
      <c r="AF46" s="384">
        <f t="shared" si="19"/>
        <v>0</v>
      </c>
      <c r="AG46" s="385">
        <f t="shared" si="1"/>
        <v>0</v>
      </c>
      <c r="AH46" s="83">
        <f t="shared" si="20"/>
        <v>0</v>
      </c>
      <c r="AI46" s="32">
        <f>(AH46+AH47)/2</f>
        <v>0</v>
      </c>
      <c r="AK46" s="20">
        <f t="shared" si="49"/>
        <v>0</v>
      </c>
      <c r="AL46" s="20">
        <f t="shared" si="50"/>
        <v>0</v>
      </c>
      <c r="AM46" s="20">
        <f t="shared" si="51"/>
        <v>0</v>
      </c>
      <c r="AN46" s="20">
        <f t="shared" si="52"/>
        <v>0</v>
      </c>
      <c r="AO46" s="20">
        <f t="shared" si="53"/>
        <v>0</v>
      </c>
      <c r="AP46" s="20">
        <f t="shared" si="54"/>
        <v>0</v>
      </c>
      <c r="AQ46" s="20">
        <f t="shared" si="55"/>
        <v>0</v>
      </c>
      <c r="AR46" s="20">
        <f t="shared" si="56"/>
        <v>0</v>
      </c>
      <c r="AS46" s="20">
        <f t="shared" si="57"/>
        <v>0</v>
      </c>
      <c r="AT46" s="20">
        <f t="shared" si="58"/>
        <v>0</v>
      </c>
      <c r="AU46" s="20">
        <f t="shared" si="59"/>
        <v>0</v>
      </c>
      <c r="AV46" s="20">
        <f t="shared" si="60"/>
        <v>0</v>
      </c>
      <c r="AW46" s="20">
        <f t="shared" si="61"/>
        <v>0</v>
      </c>
      <c r="AX46" s="20">
        <f t="shared" si="62"/>
        <v>0</v>
      </c>
      <c r="AY46" s="20">
        <f t="shared" si="63"/>
        <v>0</v>
      </c>
      <c r="AZ46" s="20">
        <f t="shared" si="63"/>
        <v>0</v>
      </c>
      <c r="BA46" s="20"/>
      <c r="BB46" s="20">
        <f t="shared" si="64"/>
        <v>0</v>
      </c>
      <c r="BC46" s="20">
        <f t="shared" si="65"/>
        <v>0</v>
      </c>
      <c r="BD46" s="20">
        <f t="shared" si="66"/>
        <v>0</v>
      </c>
      <c r="BE46" s="20">
        <f t="shared" si="67"/>
        <v>0</v>
      </c>
      <c r="BF46" s="20"/>
      <c r="BG46" s="20">
        <f t="shared" si="68"/>
        <v>0</v>
      </c>
      <c r="BH46" s="20">
        <f t="shared" si="69"/>
        <v>0</v>
      </c>
    </row>
    <row r="47" spans="1:60" ht="20.25" customHeight="1" thickBot="1">
      <c r="A47" s="97"/>
      <c r="B47" s="107">
        <f>IF(ISBLANK(ListaL!C39),"",ListaL!C39)</f>
      </c>
      <c r="C47" s="108">
        <f>IF(ISBLANK(ListaL!E39),"",ListaL!E39)</f>
      </c>
      <c r="D47" s="109"/>
      <c r="E47" s="137" t="str">
        <f>Organizatorzy!$F$4</f>
        <v>E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4"/>
      <c r="W47" s="343"/>
      <c r="X47" s="343"/>
      <c r="Y47" s="343"/>
      <c r="Z47" s="343"/>
      <c r="AA47" s="344"/>
      <c r="AB47" s="343"/>
      <c r="AC47" s="343"/>
      <c r="AD47" s="176"/>
      <c r="AE47" s="386">
        <f t="shared" si="48"/>
        <v>0</v>
      </c>
      <c r="AF47" s="387">
        <f t="shared" si="19"/>
        <v>0</v>
      </c>
      <c r="AG47" s="388">
        <f t="shared" si="1"/>
        <v>0</v>
      </c>
      <c r="AH47" s="84">
        <f t="shared" si="20"/>
        <v>0</v>
      </c>
      <c r="AI47" s="33"/>
      <c r="AK47" s="20">
        <f t="shared" si="49"/>
        <v>0</v>
      </c>
      <c r="AL47" s="20">
        <f t="shared" si="50"/>
        <v>0</v>
      </c>
      <c r="AM47" s="20">
        <f t="shared" si="51"/>
        <v>0</v>
      </c>
      <c r="AN47" s="20">
        <f t="shared" si="52"/>
        <v>0</v>
      </c>
      <c r="AO47" s="20">
        <f t="shared" si="53"/>
        <v>0</v>
      </c>
      <c r="AP47" s="20">
        <f t="shared" si="54"/>
        <v>0</v>
      </c>
      <c r="AQ47" s="20">
        <f t="shared" si="55"/>
        <v>0</v>
      </c>
      <c r="AR47" s="20">
        <f t="shared" si="56"/>
        <v>0</v>
      </c>
      <c r="AS47" s="20">
        <f t="shared" si="57"/>
        <v>0</v>
      </c>
      <c r="AT47" s="20">
        <f t="shared" si="58"/>
        <v>0</v>
      </c>
      <c r="AU47" s="20">
        <f t="shared" si="59"/>
        <v>0</v>
      </c>
      <c r="AV47" s="20">
        <f t="shared" si="60"/>
        <v>0</v>
      </c>
      <c r="AW47" s="20">
        <f t="shared" si="61"/>
        <v>0</v>
      </c>
      <c r="AX47" s="20">
        <f t="shared" si="62"/>
        <v>0</v>
      </c>
      <c r="AY47" s="20">
        <f t="shared" si="63"/>
        <v>0</v>
      </c>
      <c r="AZ47" s="20">
        <f t="shared" si="63"/>
        <v>0</v>
      </c>
      <c r="BA47" s="20"/>
      <c r="BB47" s="20">
        <f t="shared" si="64"/>
        <v>0</v>
      </c>
      <c r="BC47" s="20">
        <f t="shared" si="65"/>
        <v>0</v>
      </c>
      <c r="BD47" s="20">
        <f t="shared" si="66"/>
        <v>0</v>
      </c>
      <c r="BE47" s="20">
        <f t="shared" si="67"/>
        <v>0</v>
      </c>
      <c r="BF47" s="20"/>
      <c r="BG47" s="20">
        <f t="shared" si="68"/>
        <v>0</v>
      </c>
      <c r="BH47" s="20">
        <f t="shared" si="69"/>
        <v>0</v>
      </c>
    </row>
    <row r="48" spans="1:60" ht="20.25" customHeight="1">
      <c r="A48" s="96">
        <f>A46+1</f>
        <v>20</v>
      </c>
      <c r="B48" s="235">
        <f>IF(ISBLANK(ListaL!B41),"",ListaL!B41)</f>
      </c>
      <c r="C48" s="234">
        <f>IF(ISBLANK(ListaL!D41),"",ListaL!D41)</f>
      </c>
      <c r="D48" s="106"/>
      <c r="E48" s="134" t="str">
        <f>Organizatorzy!$F$3</f>
        <v>C</v>
      </c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8"/>
      <c r="W48" s="377"/>
      <c r="X48" s="377"/>
      <c r="Y48" s="377"/>
      <c r="Z48" s="377"/>
      <c r="AA48" s="378"/>
      <c r="AB48" s="377"/>
      <c r="AC48" s="377"/>
      <c r="AD48" s="147"/>
      <c r="AE48" s="383">
        <f t="shared" si="48"/>
        <v>0</v>
      </c>
      <c r="AF48" s="384">
        <f t="shared" si="19"/>
        <v>0</v>
      </c>
      <c r="AG48" s="385">
        <f t="shared" si="1"/>
        <v>0</v>
      </c>
      <c r="AH48" s="89">
        <f t="shared" si="20"/>
        <v>0</v>
      </c>
      <c r="AI48" s="32">
        <f>(AH48+AH49)/2</f>
        <v>0</v>
      </c>
      <c r="AK48" s="20">
        <f t="shared" si="49"/>
        <v>0</v>
      </c>
      <c r="AL48" s="20">
        <f t="shared" si="50"/>
        <v>0</v>
      </c>
      <c r="AM48" s="20">
        <f t="shared" si="51"/>
        <v>0</v>
      </c>
      <c r="AN48" s="20">
        <f t="shared" si="52"/>
        <v>0</v>
      </c>
      <c r="AO48" s="20">
        <f t="shared" si="53"/>
        <v>0</v>
      </c>
      <c r="AP48" s="20">
        <f t="shared" si="54"/>
        <v>0</v>
      </c>
      <c r="AQ48" s="20">
        <f t="shared" si="55"/>
        <v>0</v>
      </c>
      <c r="AR48" s="20">
        <f t="shared" si="56"/>
        <v>0</v>
      </c>
      <c r="AS48" s="20">
        <f t="shared" si="57"/>
        <v>0</v>
      </c>
      <c r="AT48" s="20">
        <f t="shared" si="58"/>
        <v>0</v>
      </c>
      <c r="AU48" s="20">
        <f t="shared" si="59"/>
        <v>0</v>
      </c>
      <c r="AV48" s="20">
        <f t="shared" si="60"/>
        <v>0</v>
      </c>
      <c r="AW48" s="20">
        <f t="shared" si="61"/>
        <v>0</v>
      </c>
      <c r="AX48" s="20">
        <f t="shared" si="62"/>
        <v>0</v>
      </c>
      <c r="AY48" s="20">
        <f t="shared" si="63"/>
        <v>0</v>
      </c>
      <c r="AZ48" s="20">
        <f t="shared" si="63"/>
        <v>0</v>
      </c>
      <c r="BA48" s="20"/>
      <c r="BB48" s="20">
        <f t="shared" si="64"/>
        <v>0</v>
      </c>
      <c r="BC48" s="20">
        <f t="shared" si="65"/>
        <v>0</v>
      </c>
      <c r="BD48" s="20">
        <f t="shared" si="66"/>
        <v>0</v>
      </c>
      <c r="BE48" s="20">
        <f t="shared" si="67"/>
        <v>0</v>
      </c>
      <c r="BF48" s="20"/>
      <c r="BG48" s="20">
        <f t="shared" si="68"/>
        <v>0</v>
      </c>
      <c r="BH48" s="20">
        <f t="shared" si="69"/>
        <v>0</v>
      </c>
    </row>
    <row r="49" spans="1:60" ht="20.25" customHeight="1" thickBot="1">
      <c r="A49" s="97"/>
      <c r="B49" s="107">
        <f>IF(ISBLANK(ListaL!C41),"",ListaL!C41)</f>
      </c>
      <c r="C49" s="108">
        <f>IF(ISBLANK(ListaL!E41),"",ListaL!E41)</f>
      </c>
      <c r="D49" s="109"/>
      <c r="E49" s="137" t="str">
        <f>Organizatorzy!$F$4</f>
        <v>E</v>
      </c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44"/>
      <c r="W49" s="374"/>
      <c r="X49" s="374"/>
      <c r="Y49" s="374"/>
      <c r="Z49" s="374"/>
      <c r="AA49" s="344"/>
      <c r="AB49" s="374"/>
      <c r="AC49" s="374"/>
      <c r="AD49" s="176"/>
      <c r="AE49" s="386">
        <f t="shared" si="48"/>
        <v>0</v>
      </c>
      <c r="AF49" s="387">
        <f t="shared" si="19"/>
        <v>0</v>
      </c>
      <c r="AG49" s="388">
        <f t="shared" si="1"/>
        <v>0</v>
      </c>
      <c r="AH49" s="84">
        <f t="shared" si="20"/>
        <v>0</v>
      </c>
      <c r="AI49" s="33"/>
      <c r="AK49" s="20">
        <f t="shared" si="49"/>
        <v>0</v>
      </c>
      <c r="AL49" s="20">
        <f t="shared" si="50"/>
        <v>0</v>
      </c>
      <c r="AM49" s="20">
        <f t="shared" si="51"/>
        <v>0</v>
      </c>
      <c r="AN49" s="20">
        <f t="shared" si="52"/>
        <v>0</v>
      </c>
      <c r="AO49" s="20">
        <f t="shared" si="53"/>
        <v>0</v>
      </c>
      <c r="AP49" s="20">
        <f t="shared" si="54"/>
        <v>0</v>
      </c>
      <c r="AQ49" s="20">
        <f t="shared" si="55"/>
        <v>0</v>
      </c>
      <c r="AR49" s="20">
        <f t="shared" si="56"/>
        <v>0</v>
      </c>
      <c r="AS49" s="20">
        <f t="shared" si="57"/>
        <v>0</v>
      </c>
      <c r="AT49" s="20">
        <f t="shared" si="58"/>
        <v>0</v>
      </c>
      <c r="AU49" s="20">
        <f t="shared" si="59"/>
        <v>0</v>
      </c>
      <c r="AV49" s="20">
        <f t="shared" si="60"/>
        <v>0</v>
      </c>
      <c r="AW49" s="20">
        <f t="shared" si="61"/>
        <v>0</v>
      </c>
      <c r="AX49" s="20">
        <f t="shared" si="62"/>
        <v>0</v>
      </c>
      <c r="AY49" s="20">
        <f t="shared" si="63"/>
        <v>0</v>
      </c>
      <c r="AZ49" s="20">
        <f t="shared" si="63"/>
        <v>0</v>
      </c>
      <c r="BA49" s="20"/>
      <c r="BB49" s="20">
        <f t="shared" si="64"/>
        <v>0</v>
      </c>
      <c r="BC49" s="20">
        <f t="shared" si="65"/>
        <v>0</v>
      </c>
      <c r="BD49" s="20">
        <f t="shared" si="66"/>
        <v>0</v>
      </c>
      <c r="BE49" s="20">
        <f t="shared" si="67"/>
        <v>0</v>
      </c>
      <c r="BF49" s="20"/>
      <c r="BG49" s="20">
        <f t="shared" si="68"/>
        <v>0</v>
      </c>
      <c r="BH49" s="20">
        <f t="shared" si="69"/>
        <v>0</v>
      </c>
    </row>
    <row r="50" spans="1:60" ht="20.25" customHeight="1">
      <c r="A50" s="142">
        <f>A48+1</f>
        <v>21</v>
      </c>
      <c r="B50" s="236">
        <f>IF(ISBLANK(ListaL!B43),"",ListaL!B43)</f>
      </c>
      <c r="C50" s="237">
        <f>IF(ISBLANK(ListaL!D43),"",ListaL!D43)</f>
      </c>
      <c r="D50" s="143"/>
      <c r="E50" s="134" t="str">
        <f>Organizatorzy!$F$3</f>
        <v>C</v>
      </c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6"/>
      <c r="W50" s="375"/>
      <c r="X50" s="375"/>
      <c r="Y50" s="375"/>
      <c r="Z50" s="375"/>
      <c r="AA50" s="376"/>
      <c r="AB50" s="375"/>
      <c r="AC50" s="375"/>
      <c r="AD50" s="146"/>
      <c r="AE50" s="389">
        <f t="shared" si="48"/>
        <v>0</v>
      </c>
      <c r="AF50" s="390">
        <f t="shared" si="19"/>
        <v>0</v>
      </c>
      <c r="AG50" s="391">
        <f aca="true" t="shared" si="70" ref="AG50:AG89">AE50-AF50</f>
        <v>0</v>
      </c>
      <c r="AH50" s="144">
        <f t="shared" si="20"/>
        <v>0</v>
      </c>
      <c r="AI50" s="145">
        <f>(AH50+AH51)/2</f>
        <v>0</v>
      </c>
      <c r="AK50" s="20">
        <f t="shared" si="49"/>
        <v>0</v>
      </c>
      <c r="AL50" s="20">
        <f t="shared" si="50"/>
        <v>0</v>
      </c>
      <c r="AM50" s="20">
        <f t="shared" si="51"/>
        <v>0</v>
      </c>
      <c r="AN50" s="20">
        <f t="shared" si="52"/>
        <v>0</v>
      </c>
      <c r="AO50" s="20">
        <f t="shared" si="53"/>
        <v>0</v>
      </c>
      <c r="AP50" s="20">
        <f t="shared" si="54"/>
        <v>0</v>
      </c>
      <c r="AQ50" s="20">
        <f t="shared" si="55"/>
        <v>0</v>
      </c>
      <c r="AR50" s="20">
        <f t="shared" si="56"/>
        <v>0</v>
      </c>
      <c r="AS50" s="20">
        <f t="shared" si="57"/>
        <v>0</v>
      </c>
      <c r="AT50" s="20">
        <f t="shared" si="58"/>
        <v>0</v>
      </c>
      <c r="AU50" s="20">
        <f t="shared" si="59"/>
        <v>0</v>
      </c>
      <c r="AV50" s="20">
        <f t="shared" si="60"/>
        <v>0</v>
      </c>
      <c r="AW50" s="20">
        <f t="shared" si="61"/>
        <v>0</v>
      </c>
      <c r="AX50" s="20">
        <f t="shared" si="62"/>
        <v>0</v>
      </c>
      <c r="AY50" s="20">
        <f t="shared" si="63"/>
        <v>0</v>
      </c>
      <c r="AZ50" s="20">
        <f t="shared" si="63"/>
        <v>0</v>
      </c>
      <c r="BA50" s="20"/>
      <c r="BB50" s="20">
        <f t="shared" si="64"/>
        <v>0</v>
      </c>
      <c r="BC50" s="20">
        <f t="shared" si="65"/>
        <v>0</v>
      </c>
      <c r="BD50" s="20">
        <f t="shared" si="66"/>
        <v>0</v>
      </c>
      <c r="BE50" s="20">
        <f t="shared" si="67"/>
        <v>0</v>
      </c>
      <c r="BF50" s="20"/>
      <c r="BG50" s="20">
        <f t="shared" si="68"/>
        <v>0</v>
      </c>
      <c r="BH50" s="20">
        <f t="shared" si="69"/>
        <v>0</v>
      </c>
    </row>
    <row r="51" spans="1:60" ht="20.25" customHeight="1" thickBot="1">
      <c r="A51" s="97"/>
      <c r="B51" s="107">
        <f>IF(ISBLANK(ListaL!C43),"",ListaL!C43)</f>
      </c>
      <c r="C51" s="108">
        <f>IF(ISBLANK(ListaL!E43),"",ListaL!E43)</f>
      </c>
      <c r="D51" s="109"/>
      <c r="E51" s="137" t="str">
        <f>Organizatorzy!$F$4</f>
        <v>E</v>
      </c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4"/>
      <c r="W51" s="343"/>
      <c r="X51" s="343"/>
      <c r="Y51" s="343"/>
      <c r="Z51" s="343"/>
      <c r="AA51" s="344"/>
      <c r="AB51" s="343"/>
      <c r="AC51" s="343"/>
      <c r="AD51" s="176"/>
      <c r="AE51" s="386">
        <f t="shared" si="48"/>
        <v>0</v>
      </c>
      <c r="AF51" s="387">
        <f t="shared" si="19"/>
        <v>0</v>
      </c>
      <c r="AG51" s="388">
        <f t="shared" si="70"/>
        <v>0</v>
      </c>
      <c r="AH51" s="84">
        <f t="shared" si="20"/>
        <v>0</v>
      </c>
      <c r="AI51" s="33"/>
      <c r="AJ51" s="4"/>
      <c r="AK51" s="20">
        <f t="shared" si="49"/>
        <v>0</v>
      </c>
      <c r="AL51" s="20">
        <f t="shared" si="50"/>
        <v>0</v>
      </c>
      <c r="AM51" s="20">
        <f t="shared" si="51"/>
        <v>0</v>
      </c>
      <c r="AN51" s="20">
        <f t="shared" si="52"/>
        <v>0</v>
      </c>
      <c r="AO51" s="20">
        <f t="shared" si="53"/>
        <v>0</v>
      </c>
      <c r="AP51" s="20">
        <f t="shared" si="54"/>
        <v>0</v>
      </c>
      <c r="AQ51" s="20">
        <f t="shared" si="55"/>
        <v>0</v>
      </c>
      <c r="AR51" s="20">
        <f t="shared" si="56"/>
        <v>0</v>
      </c>
      <c r="AS51" s="20">
        <f t="shared" si="57"/>
        <v>0</v>
      </c>
      <c r="AT51" s="20">
        <f t="shared" si="58"/>
        <v>0</v>
      </c>
      <c r="AU51" s="20">
        <f t="shared" si="59"/>
        <v>0</v>
      </c>
      <c r="AV51" s="20">
        <f t="shared" si="60"/>
        <v>0</v>
      </c>
      <c r="AW51" s="20">
        <f t="shared" si="61"/>
        <v>0</v>
      </c>
      <c r="AX51" s="20">
        <f t="shared" si="62"/>
        <v>0</v>
      </c>
      <c r="AY51" s="20">
        <f t="shared" si="63"/>
        <v>0</v>
      </c>
      <c r="AZ51" s="20">
        <f t="shared" si="63"/>
        <v>0</v>
      </c>
      <c r="BA51" s="20"/>
      <c r="BB51" s="20">
        <f t="shared" si="64"/>
        <v>0</v>
      </c>
      <c r="BC51" s="20">
        <f t="shared" si="65"/>
        <v>0</v>
      </c>
      <c r="BD51" s="20">
        <f t="shared" si="66"/>
        <v>0</v>
      </c>
      <c r="BE51" s="20">
        <f t="shared" si="67"/>
        <v>0</v>
      </c>
      <c r="BF51" s="20"/>
      <c r="BG51" s="20">
        <f t="shared" si="68"/>
        <v>0</v>
      </c>
      <c r="BH51" s="20">
        <f t="shared" si="69"/>
        <v>0</v>
      </c>
    </row>
    <row r="52" spans="1:60" ht="20.25" customHeight="1">
      <c r="A52" s="96">
        <f>A50+1</f>
        <v>22</v>
      </c>
      <c r="B52" s="235">
        <f>IF(ISBLANK(ListaL!B45),"",ListaL!B45)</f>
      </c>
      <c r="C52" s="234">
        <f>IF(ISBLANK(ListaL!D45),"",ListaL!D45)</f>
      </c>
      <c r="D52" s="106"/>
      <c r="E52" s="134" t="str">
        <f>Organizatorzy!$F$3</f>
        <v>C</v>
      </c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8"/>
      <c r="W52" s="377"/>
      <c r="X52" s="377"/>
      <c r="Y52" s="377"/>
      <c r="Z52" s="377"/>
      <c r="AA52" s="378"/>
      <c r="AB52" s="377"/>
      <c r="AC52" s="377"/>
      <c r="AD52" s="147"/>
      <c r="AE52" s="383">
        <f t="shared" si="48"/>
        <v>0</v>
      </c>
      <c r="AF52" s="384">
        <f t="shared" si="19"/>
        <v>0</v>
      </c>
      <c r="AG52" s="385">
        <f t="shared" si="70"/>
        <v>0</v>
      </c>
      <c r="AH52" s="83">
        <f t="shared" si="20"/>
        <v>0</v>
      </c>
      <c r="AI52" s="32">
        <f>(AH52+AH53)/2</f>
        <v>0</v>
      </c>
      <c r="AK52" s="20">
        <f t="shared" si="49"/>
        <v>0</v>
      </c>
      <c r="AL52" s="20">
        <f t="shared" si="50"/>
        <v>0</v>
      </c>
      <c r="AM52" s="20">
        <f t="shared" si="51"/>
        <v>0</v>
      </c>
      <c r="AN52" s="20">
        <f t="shared" si="52"/>
        <v>0</v>
      </c>
      <c r="AO52" s="20">
        <f t="shared" si="53"/>
        <v>0</v>
      </c>
      <c r="AP52" s="20">
        <f t="shared" si="54"/>
        <v>0</v>
      </c>
      <c r="AQ52" s="20">
        <f t="shared" si="55"/>
        <v>0</v>
      </c>
      <c r="AR52" s="20">
        <f t="shared" si="56"/>
        <v>0</v>
      </c>
      <c r="AS52" s="20">
        <f t="shared" si="57"/>
        <v>0</v>
      </c>
      <c r="AT52" s="20">
        <f t="shared" si="58"/>
        <v>0</v>
      </c>
      <c r="AU52" s="20">
        <f t="shared" si="59"/>
        <v>0</v>
      </c>
      <c r="AV52" s="20">
        <f t="shared" si="60"/>
        <v>0</v>
      </c>
      <c r="AW52" s="20">
        <f t="shared" si="61"/>
        <v>0</v>
      </c>
      <c r="AX52" s="20">
        <f t="shared" si="62"/>
        <v>0</v>
      </c>
      <c r="AY52" s="20">
        <f t="shared" si="63"/>
        <v>0</v>
      </c>
      <c r="AZ52" s="20">
        <f t="shared" si="63"/>
        <v>0</v>
      </c>
      <c r="BA52" s="20"/>
      <c r="BB52" s="20">
        <f t="shared" si="64"/>
        <v>0</v>
      </c>
      <c r="BC52" s="20">
        <f t="shared" si="65"/>
        <v>0</v>
      </c>
      <c r="BD52" s="20">
        <f t="shared" si="66"/>
        <v>0</v>
      </c>
      <c r="BE52" s="20">
        <f t="shared" si="67"/>
        <v>0</v>
      </c>
      <c r="BF52" s="20"/>
      <c r="BG52" s="20">
        <f t="shared" si="68"/>
        <v>0</v>
      </c>
      <c r="BH52" s="20">
        <f t="shared" si="69"/>
        <v>0</v>
      </c>
    </row>
    <row r="53" spans="1:60" ht="20.25" customHeight="1" thickBot="1">
      <c r="A53" s="97"/>
      <c r="B53" s="107">
        <f>IF(ISBLANK(ListaL!C45),"",ListaL!C45)</f>
      </c>
      <c r="C53" s="108">
        <f>IF(ISBLANK(ListaL!E45),"",ListaL!E45)</f>
      </c>
      <c r="D53" s="109"/>
      <c r="E53" s="137" t="str">
        <f>Organizatorzy!$F$4</f>
        <v>E</v>
      </c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9"/>
      <c r="W53" s="374"/>
      <c r="X53" s="374"/>
      <c r="Y53" s="374"/>
      <c r="Z53" s="374"/>
      <c r="AA53" s="379"/>
      <c r="AB53" s="374"/>
      <c r="AC53" s="374"/>
      <c r="AD53" s="176"/>
      <c r="AE53" s="386">
        <f t="shared" si="48"/>
        <v>0</v>
      </c>
      <c r="AF53" s="387">
        <f t="shared" si="19"/>
        <v>0</v>
      </c>
      <c r="AG53" s="388">
        <f t="shared" si="70"/>
        <v>0</v>
      </c>
      <c r="AH53" s="84">
        <f t="shared" si="20"/>
        <v>0</v>
      </c>
      <c r="AI53" s="33"/>
      <c r="AK53" s="20">
        <f t="shared" si="49"/>
        <v>0</v>
      </c>
      <c r="AL53" s="20">
        <f t="shared" si="50"/>
        <v>0</v>
      </c>
      <c r="AM53" s="20">
        <f t="shared" si="51"/>
        <v>0</v>
      </c>
      <c r="AN53" s="20">
        <f t="shared" si="52"/>
        <v>0</v>
      </c>
      <c r="AO53" s="20">
        <f t="shared" si="53"/>
        <v>0</v>
      </c>
      <c r="AP53" s="20">
        <f t="shared" si="54"/>
        <v>0</v>
      </c>
      <c r="AQ53" s="20">
        <f t="shared" si="55"/>
        <v>0</v>
      </c>
      <c r="AR53" s="20">
        <f t="shared" si="56"/>
        <v>0</v>
      </c>
      <c r="AS53" s="20">
        <f t="shared" si="57"/>
        <v>0</v>
      </c>
      <c r="AT53" s="20">
        <f t="shared" si="58"/>
        <v>0</v>
      </c>
      <c r="AU53" s="20">
        <f t="shared" si="59"/>
        <v>0</v>
      </c>
      <c r="AV53" s="20">
        <f t="shared" si="60"/>
        <v>0</v>
      </c>
      <c r="AW53" s="20">
        <f t="shared" si="61"/>
        <v>0</v>
      </c>
      <c r="AX53" s="20">
        <f t="shared" si="62"/>
        <v>0</v>
      </c>
      <c r="AY53" s="20">
        <f t="shared" si="63"/>
        <v>0</v>
      </c>
      <c r="AZ53" s="20">
        <f t="shared" si="63"/>
        <v>0</v>
      </c>
      <c r="BA53" s="20"/>
      <c r="BB53" s="20">
        <f t="shared" si="64"/>
        <v>0</v>
      </c>
      <c r="BC53" s="20">
        <f t="shared" si="65"/>
        <v>0</v>
      </c>
      <c r="BD53" s="20">
        <f t="shared" si="66"/>
        <v>0</v>
      </c>
      <c r="BE53" s="20">
        <f t="shared" si="67"/>
        <v>0</v>
      </c>
      <c r="BF53" s="20"/>
      <c r="BG53" s="20">
        <f t="shared" si="68"/>
        <v>0</v>
      </c>
      <c r="BH53" s="20">
        <f t="shared" si="69"/>
        <v>0</v>
      </c>
    </row>
    <row r="54" spans="1:60" ht="20.25" customHeight="1">
      <c r="A54" s="96">
        <f>A52+1</f>
        <v>23</v>
      </c>
      <c r="B54" s="235">
        <f>IF(ISBLANK(ListaL!B47),"",ListaL!B47)</f>
      </c>
      <c r="C54" s="234">
        <f>IF(ISBLANK(ListaL!D47),"",ListaL!D47)</f>
      </c>
      <c r="D54" s="106"/>
      <c r="E54" s="134" t="str">
        <f>Organizatorzy!$F$3</f>
        <v>C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6"/>
      <c r="W54" s="375"/>
      <c r="X54" s="375"/>
      <c r="Y54" s="375"/>
      <c r="Z54" s="375"/>
      <c r="AA54" s="376"/>
      <c r="AB54" s="375"/>
      <c r="AC54" s="375"/>
      <c r="AD54" s="146"/>
      <c r="AE54" s="383">
        <f t="shared" si="48"/>
        <v>0</v>
      </c>
      <c r="AF54" s="384">
        <f t="shared" si="19"/>
        <v>0</v>
      </c>
      <c r="AG54" s="385">
        <f t="shared" si="70"/>
        <v>0</v>
      </c>
      <c r="AH54" s="83">
        <f t="shared" si="20"/>
        <v>0</v>
      </c>
      <c r="AI54" s="32">
        <f>(AH54+AH55)/2</f>
        <v>0</v>
      </c>
      <c r="AK54" s="20">
        <f t="shared" si="49"/>
        <v>0</v>
      </c>
      <c r="AL54" s="20">
        <f t="shared" si="50"/>
        <v>0</v>
      </c>
      <c r="AM54" s="20">
        <f t="shared" si="51"/>
        <v>0</v>
      </c>
      <c r="AN54" s="20">
        <f t="shared" si="52"/>
        <v>0</v>
      </c>
      <c r="AO54" s="20">
        <f t="shared" si="53"/>
        <v>0</v>
      </c>
      <c r="AP54" s="20">
        <f t="shared" si="54"/>
        <v>0</v>
      </c>
      <c r="AQ54" s="20">
        <f t="shared" si="55"/>
        <v>0</v>
      </c>
      <c r="AR54" s="20">
        <f t="shared" si="56"/>
        <v>0</v>
      </c>
      <c r="AS54" s="20">
        <f t="shared" si="57"/>
        <v>0</v>
      </c>
      <c r="AT54" s="20">
        <f t="shared" si="58"/>
        <v>0</v>
      </c>
      <c r="AU54" s="20">
        <f t="shared" si="59"/>
        <v>0</v>
      </c>
      <c r="AV54" s="20">
        <f t="shared" si="60"/>
        <v>0</v>
      </c>
      <c r="AW54" s="20">
        <f t="shared" si="61"/>
        <v>0</v>
      </c>
      <c r="AX54" s="20">
        <f t="shared" si="62"/>
        <v>0</v>
      </c>
      <c r="AY54" s="20">
        <f t="shared" si="63"/>
        <v>0</v>
      </c>
      <c r="AZ54" s="20">
        <f t="shared" si="63"/>
        <v>0</v>
      </c>
      <c r="BA54" s="20"/>
      <c r="BB54" s="20">
        <f t="shared" si="64"/>
        <v>0</v>
      </c>
      <c r="BC54" s="20">
        <f t="shared" si="65"/>
        <v>0</v>
      </c>
      <c r="BD54" s="20">
        <f t="shared" si="66"/>
        <v>0</v>
      </c>
      <c r="BE54" s="20">
        <f t="shared" si="67"/>
        <v>0</v>
      </c>
      <c r="BF54" s="20"/>
      <c r="BG54" s="20">
        <f t="shared" si="68"/>
        <v>0</v>
      </c>
      <c r="BH54" s="20">
        <f t="shared" si="69"/>
        <v>0</v>
      </c>
    </row>
    <row r="55" spans="1:60" ht="20.25" customHeight="1" thickBot="1">
      <c r="A55" s="97"/>
      <c r="B55" s="107">
        <f>IF(ISBLANK(ListaL!C47),"",ListaL!C47)</f>
      </c>
      <c r="C55" s="108">
        <f>IF(ISBLANK(ListaL!E47),"",ListaL!E47)</f>
      </c>
      <c r="D55" s="109"/>
      <c r="E55" s="137" t="str">
        <f>Organizatorzy!$F$4</f>
        <v>E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4"/>
      <c r="W55" s="343"/>
      <c r="X55" s="343"/>
      <c r="Y55" s="343"/>
      <c r="Z55" s="343"/>
      <c r="AA55" s="344"/>
      <c r="AB55" s="343"/>
      <c r="AC55" s="343"/>
      <c r="AD55" s="176"/>
      <c r="AE55" s="386">
        <f t="shared" si="48"/>
        <v>0</v>
      </c>
      <c r="AF55" s="387">
        <f t="shared" si="19"/>
        <v>0</v>
      </c>
      <c r="AG55" s="388">
        <f t="shared" si="70"/>
        <v>0</v>
      </c>
      <c r="AH55" s="84">
        <f t="shared" si="20"/>
        <v>0</v>
      </c>
      <c r="AI55" s="33"/>
      <c r="AK55" s="20">
        <f t="shared" si="49"/>
        <v>0</v>
      </c>
      <c r="AL55" s="20">
        <f t="shared" si="50"/>
        <v>0</v>
      </c>
      <c r="AM55" s="20">
        <f t="shared" si="51"/>
        <v>0</v>
      </c>
      <c r="AN55" s="20">
        <f t="shared" si="52"/>
        <v>0</v>
      </c>
      <c r="AO55" s="20">
        <f t="shared" si="53"/>
        <v>0</v>
      </c>
      <c r="AP55" s="20">
        <f t="shared" si="54"/>
        <v>0</v>
      </c>
      <c r="AQ55" s="20">
        <f t="shared" si="55"/>
        <v>0</v>
      </c>
      <c r="AR55" s="20">
        <f t="shared" si="56"/>
        <v>0</v>
      </c>
      <c r="AS55" s="20">
        <f t="shared" si="57"/>
        <v>0</v>
      </c>
      <c r="AT55" s="20">
        <f t="shared" si="58"/>
        <v>0</v>
      </c>
      <c r="AU55" s="20">
        <f t="shared" si="59"/>
        <v>0</v>
      </c>
      <c r="AV55" s="20">
        <f t="shared" si="60"/>
        <v>0</v>
      </c>
      <c r="AW55" s="20">
        <f t="shared" si="61"/>
        <v>0</v>
      </c>
      <c r="AX55" s="20">
        <f t="shared" si="62"/>
        <v>0</v>
      </c>
      <c r="AY55" s="20">
        <f t="shared" si="63"/>
        <v>0</v>
      </c>
      <c r="AZ55" s="20">
        <f t="shared" si="63"/>
        <v>0</v>
      </c>
      <c r="BA55" s="20"/>
      <c r="BB55" s="20">
        <f t="shared" si="64"/>
        <v>0</v>
      </c>
      <c r="BC55" s="20">
        <f t="shared" si="65"/>
        <v>0</v>
      </c>
      <c r="BD55" s="20">
        <f t="shared" si="66"/>
        <v>0</v>
      </c>
      <c r="BE55" s="20">
        <f t="shared" si="67"/>
        <v>0</v>
      </c>
      <c r="BF55" s="20"/>
      <c r="BG55" s="20">
        <f t="shared" si="68"/>
        <v>0</v>
      </c>
      <c r="BH55" s="20">
        <f t="shared" si="69"/>
        <v>0</v>
      </c>
    </row>
    <row r="56" spans="1:60" ht="20.25" customHeight="1">
      <c r="A56" s="96">
        <f>A54+1</f>
        <v>24</v>
      </c>
      <c r="B56" s="235">
        <f>IF(ISBLANK(ListaL!B49),"",ListaL!B49)</f>
      </c>
      <c r="C56" s="234">
        <f>IF(ISBLANK(ListaL!D49),"",ListaL!D49)</f>
      </c>
      <c r="D56" s="106"/>
      <c r="E56" s="134" t="str">
        <f>Organizatorzy!$F$3</f>
        <v>C</v>
      </c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8"/>
      <c r="W56" s="377"/>
      <c r="X56" s="377"/>
      <c r="Y56" s="377"/>
      <c r="Z56" s="377"/>
      <c r="AA56" s="378"/>
      <c r="AB56" s="377"/>
      <c r="AC56" s="377"/>
      <c r="AD56" s="147"/>
      <c r="AE56" s="383">
        <f t="shared" si="48"/>
        <v>0</v>
      </c>
      <c r="AF56" s="384">
        <f t="shared" si="19"/>
        <v>0</v>
      </c>
      <c r="AG56" s="385">
        <f t="shared" si="70"/>
        <v>0</v>
      </c>
      <c r="AH56" s="83">
        <f t="shared" si="20"/>
        <v>0</v>
      </c>
      <c r="AI56" s="32">
        <f>(AH56+AH57)/2</f>
        <v>0</v>
      </c>
      <c r="AK56" s="20">
        <f t="shared" si="49"/>
        <v>0</v>
      </c>
      <c r="AL56" s="20">
        <f t="shared" si="50"/>
        <v>0</v>
      </c>
      <c r="AM56" s="20">
        <f t="shared" si="51"/>
        <v>0</v>
      </c>
      <c r="AN56" s="20">
        <f t="shared" si="52"/>
        <v>0</v>
      </c>
      <c r="AO56" s="20">
        <f t="shared" si="53"/>
        <v>0</v>
      </c>
      <c r="AP56" s="20">
        <f t="shared" si="54"/>
        <v>0</v>
      </c>
      <c r="AQ56" s="20">
        <f t="shared" si="55"/>
        <v>0</v>
      </c>
      <c r="AR56" s="20">
        <f t="shared" si="56"/>
        <v>0</v>
      </c>
      <c r="AS56" s="20">
        <f t="shared" si="57"/>
        <v>0</v>
      </c>
      <c r="AT56" s="20">
        <f t="shared" si="58"/>
        <v>0</v>
      </c>
      <c r="AU56" s="20">
        <f t="shared" si="59"/>
        <v>0</v>
      </c>
      <c r="AV56" s="20">
        <f t="shared" si="60"/>
        <v>0</v>
      </c>
      <c r="AW56" s="20">
        <f t="shared" si="61"/>
        <v>0</v>
      </c>
      <c r="AX56" s="20">
        <f t="shared" si="62"/>
        <v>0</v>
      </c>
      <c r="AY56" s="20">
        <f t="shared" si="63"/>
        <v>0</v>
      </c>
      <c r="AZ56" s="20">
        <f t="shared" si="63"/>
        <v>0</v>
      </c>
      <c r="BA56" s="20"/>
      <c r="BB56" s="20">
        <f t="shared" si="64"/>
        <v>0</v>
      </c>
      <c r="BC56" s="20">
        <f t="shared" si="65"/>
        <v>0</v>
      </c>
      <c r="BD56" s="20">
        <f t="shared" si="66"/>
        <v>0</v>
      </c>
      <c r="BE56" s="20">
        <f t="shared" si="67"/>
        <v>0</v>
      </c>
      <c r="BF56" s="20"/>
      <c r="BG56" s="20">
        <f t="shared" si="68"/>
        <v>0</v>
      </c>
      <c r="BH56" s="20">
        <f t="shared" si="69"/>
        <v>0</v>
      </c>
    </row>
    <row r="57" spans="1:60" ht="20.25" customHeight="1" thickBot="1">
      <c r="A57" s="97"/>
      <c r="B57" s="107">
        <f>IF(ISBLANK(ListaL!C49),"",ListaL!C49)</f>
      </c>
      <c r="C57" s="108">
        <f>IF(ISBLANK(ListaL!E49),"",ListaL!E49)</f>
      </c>
      <c r="D57" s="109"/>
      <c r="E57" s="137" t="str">
        <f>Organizatorzy!$F$4</f>
        <v>E</v>
      </c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9"/>
      <c r="W57" s="374"/>
      <c r="X57" s="374"/>
      <c r="Y57" s="374"/>
      <c r="Z57" s="374"/>
      <c r="AA57" s="379"/>
      <c r="AB57" s="374"/>
      <c r="AC57" s="374"/>
      <c r="AD57" s="176"/>
      <c r="AE57" s="386">
        <f t="shared" si="48"/>
        <v>0</v>
      </c>
      <c r="AF57" s="387">
        <f t="shared" si="19"/>
        <v>0</v>
      </c>
      <c r="AG57" s="388">
        <f t="shared" si="70"/>
        <v>0</v>
      </c>
      <c r="AH57" s="84">
        <f t="shared" si="20"/>
        <v>0</v>
      </c>
      <c r="AI57" s="33"/>
      <c r="AK57" s="20">
        <f t="shared" si="49"/>
        <v>0</v>
      </c>
      <c r="AL57" s="20">
        <f t="shared" si="50"/>
        <v>0</v>
      </c>
      <c r="AM57" s="20">
        <f t="shared" si="51"/>
        <v>0</v>
      </c>
      <c r="AN57" s="20">
        <f t="shared" si="52"/>
        <v>0</v>
      </c>
      <c r="AO57" s="20">
        <f t="shared" si="53"/>
        <v>0</v>
      </c>
      <c r="AP57" s="20">
        <f t="shared" si="54"/>
        <v>0</v>
      </c>
      <c r="AQ57" s="20">
        <f t="shared" si="55"/>
        <v>0</v>
      </c>
      <c r="AR57" s="20">
        <f t="shared" si="56"/>
        <v>0</v>
      </c>
      <c r="AS57" s="20">
        <f t="shared" si="57"/>
        <v>0</v>
      </c>
      <c r="AT57" s="20">
        <f t="shared" si="58"/>
        <v>0</v>
      </c>
      <c r="AU57" s="20">
        <f t="shared" si="59"/>
        <v>0</v>
      </c>
      <c r="AV57" s="20">
        <f t="shared" si="60"/>
        <v>0</v>
      </c>
      <c r="AW57" s="20">
        <f t="shared" si="61"/>
        <v>0</v>
      </c>
      <c r="AX57" s="20">
        <f t="shared" si="62"/>
        <v>0</v>
      </c>
      <c r="AY57" s="20">
        <f t="shared" si="63"/>
        <v>0</v>
      </c>
      <c r="AZ57" s="20">
        <f t="shared" si="63"/>
        <v>0</v>
      </c>
      <c r="BA57" s="20"/>
      <c r="BB57" s="20">
        <f t="shared" si="64"/>
        <v>0</v>
      </c>
      <c r="BC57" s="20">
        <f t="shared" si="65"/>
        <v>0</v>
      </c>
      <c r="BD57" s="20">
        <f t="shared" si="66"/>
        <v>0</v>
      </c>
      <c r="BE57" s="20">
        <f t="shared" si="67"/>
        <v>0</v>
      </c>
      <c r="BF57" s="20"/>
      <c r="BG57" s="20">
        <f t="shared" si="68"/>
        <v>0</v>
      </c>
      <c r="BH57" s="20">
        <f t="shared" si="69"/>
        <v>0</v>
      </c>
    </row>
    <row r="58" spans="1:60" ht="20.25" customHeight="1">
      <c r="A58" s="96">
        <f>A56+1</f>
        <v>25</v>
      </c>
      <c r="B58" s="235">
        <f>IF(ISBLANK(ListaL!B51),"",ListaL!B51)</f>
      </c>
      <c r="C58" s="234">
        <f>IF(ISBLANK(ListaL!D51),"",ListaL!D51)</f>
      </c>
      <c r="D58" s="106"/>
      <c r="E58" s="134" t="str">
        <f>Organizatorzy!$F$3</f>
        <v>C</v>
      </c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6"/>
      <c r="W58" s="375"/>
      <c r="X58" s="375"/>
      <c r="Y58" s="375"/>
      <c r="Z58" s="375"/>
      <c r="AA58" s="376"/>
      <c r="AB58" s="375"/>
      <c r="AC58" s="375"/>
      <c r="AD58" s="146"/>
      <c r="AE58" s="383">
        <f t="shared" si="48"/>
        <v>0</v>
      </c>
      <c r="AF58" s="384">
        <f t="shared" si="19"/>
        <v>0</v>
      </c>
      <c r="AG58" s="385">
        <f t="shared" si="70"/>
        <v>0</v>
      </c>
      <c r="AH58" s="83">
        <f t="shared" si="20"/>
        <v>0</v>
      </c>
      <c r="AI58" s="32">
        <f>(AH58+AH59)/2</f>
        <v>0</v>
      </c>
      <c r="AK58" s="20">
        <f t="shared" si="49"/>
        <v>0</v>
      </c>
      <c r="AL58" s="20">
        <f t="shared" si="50"/>
        <v>0</v>
      </c>
      <c r="AM58" s="20">
        <f t="shared" si="51"/>
        <v>0</v>
      </c>
      <c r="AN58" s="20">
        <f t="shared" si="52"/>
        <v>0</v>
      </c>
      <c r="AO58" s="20">
        <f t="shared" si="53"/>
        <v>0</v>
      </c>
      <c r="AP58" s="20">
        <f t="shared" si="54"/>
        <v>0</v>
      </c>
      <c r="AQ58" s="20">
        <f t="shared" si="55"/>
        <v>0</v>
      </c>
      <c r="AR58" s="20">
        <f t="shared" si="56"/>
        <v>0</v>
      </c>
      <c r="AS58" s="20">
        <f t="shared" si="57"/>
        <v>0</v>
      </c>
      <c r="AT58" s="20">
        <f t="shared" si="58"/>
        <v>0</v>
      </c>
      <c r="AU58" s="20">
        <f t="shared" si="59"/>
        <v>0</v>
      </c>
      <c r="AV58" s="20">
        <f t="shared" si="60"/>
        <v>0</v>
      </c>
      <c r="AW58" s="20">
        <f t="shared" si="61"/>
        <v>0</v>
      </c>
      <c r="AX58" s="20">
        <f t="shared" si="62"/>
        <v>0</v>
      </c>
      <c r="AY58" s="20">
        <f t="shared" si="63"/>
        <v>0</v>
      </c>
      <c r="AZ58" s="20">
        <f t="shared" si="63"/>
        <v>0</v>
      </c>
      <c r="BA58" s="20"/>
      <c r="BB58" s="20">
        <f t="shared" si="64"/>
        <v>0</v>
      </c>
      <c r="BC58" s="20">
        <f t="shared" si="65"/>
        <v>0</v>
      </c>
      <c r="BD58" s="20">
        <f t="shared" si="66"/>
        <v>0</v>
      </c>
      <c r="BE58" s="20">
        <f t="shared" si="67"/>
        <v>0</v>
      </c>
      <c r="BF58" s="20"/>
      <c r="BG58" s="20">
        <f t="shared" si="68"/>
        <v>0</v>
      </c>
      <c r="BH58" s="20">
        <f t="shared" si="69"/>
        <v>0</v>
      </c>
    </row>
    <row r="59" spans="1:60" ht="20.25" customHeight="1" thickBot="1">
      <c r="A59" s="97"/>
      <c r="B59" s="107">
        <f>IF(ISBLANK(ListaL!C51),"",ListaL!C51)</f>
      </c>
      <c r="C59" s="108">
        <f>IF(ISBLANK(ListaL!E51),"",ListaL!E51)</f>
      </c>
      <c r="D59" s="109"/>
      <c r="E59" s="137" t="str">
        <f>Organizatorzy!$F$4</f>
        <v>E</v>
      </c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4"/>
      <c r="W59" s="343"/>
      <c r="X59" s="343"/>
      <c r="Y59" s="343"/>
      <c r="Z59" s="343"/>
      <c r="AA59" s="344"/>
      <c r="AB59" s="343"/>
      <c r="AC59" s="343"/>
      <c r="AD59" s="176"/>
      <c r="AE59" s="386">
        <f t="shared" si="48"/>
        <v>0</v>
      </c>
      <c r="AF59" s="387">
        <f t="shared" si="19"/>
        <v>0</v>
      </c>
      <c r="AG59" s="388">
        <f t="shared" si="70"/>
        <v>0</v>
      </c>
      <c r="AH59" s="84">
        <f t="shared" si="20"/>
        <v>0</v>
      </c>
      <c r="AI59" s="33"/>
      <c r="AK59" s="20">
        <f t="shared" si="49"/>
        <v>0</v>
      </c>
      <c r="AL59" s="20">
        <f t="shared" si="50"/>
        <v>0</v>
      </c>
      <c r="AM59" s="20">
        <f t="shared" si="51"/>
        <v>0</v>
      </c>
      <c r="AN59" s="20">
        <f t="shared" si="52"/>
        <v>0</v>
      </c>
      <c r="AO59" s="20">
        <f t="shared" si="53"/>
        <v>0</v>
      </c>
      <c r="AP59" s="20">
        <f t="shared" si="54"/>
        <v>0</v>
      </c>
      <c r="AQ59" s="20">
        <f t="shared" si="55"/>
        <v>0</v>
      </c>
      <c r="AR59" s="20">
        <f t="shared" si="56"/>
        <v>0</v>
      </c>
      <c r="AS59" s="20">
        <f t="shared" si="57"/>
        <v>0</v>
      </c>
      <c r="AT59" s="20">
        <f t="shared" si="58"/>
        <v>0</v>
      </c>
      <c r="AU59" s="20">
        <f t="shared" si="59"/>
        <v>0</v>
      </c>
      <c r="AV59" s="20">
        <f t="shared" si="60"/>
        <v>0</v>
      </c>
      <c r="AW59" s="20">
        <f t="shared" si="61"/>
        <v>0</v>
      </c>
      <c r="AX59" s="20">
        <f t="shared" si="62"/>
        <v>0</v>
      </c>
      <c r="AY59" s="20">
        <f t="shared" si="63"/>
        <v>0</v>
      </c>
      <c r="AZ59" s="20">
        <f t="shared" si="63"/>
        <v>0</v>
      </c>
      <c r="BA59" s="20"/>
      <c r="BB59" s="20">
        <f t="shared" si="64"/>
        <v>0</v>
      </c>
      <c r="BC59" s="20">
        <f t="shared" si="65"/>
        <v>0</v>
      </c>
      <c r="BD59" s="20">
        <f t="shared" si="66"/>
        <v>0</v>
      </c>
      <c r="BE59" s="20">
        <f t="shared" si="67"/>
        <v>0</v>
      </c>
      <c r="BF59" s="20"/>
      <c r="BG59" s="20">
        <f t="shared" si="68"/>
        <v>0</v>
      </c>
      <c r="BH59" s="20">
        <f t="shared" si="69"/>
        <v>0</v>
      </c>
    </row>
    <row r="60" spans="1:60" ht="20.25" customHeight="1">
      <c r="A60" s="96">
        <f>A58+1</f>
        <v>26</v>
      </c>
      <c r="B60" s="235">
        <f>IF(ISBLANK(ListaL!B53),"",ListaL!B53)</f>
      </c>
      <c r="C60" s="234">
        <f>IF(ISBLANK(ListaL!D53),"",ListaL!D53)</f>
      </c>
      <c r="D60" s="106"/>
      <c r="E60" s="134" t="str">
        <f>Organizatorzy!$F$3</f>
        <v>C</v>
      </c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8"/>
      <c r="W60" s="377"/>
      <c r="X60" s="377"/>
      <c r="Y60" s="377"/>
      <c r="Z60" s="377"/>
      <c r="AA60" s="378"/>
      <c r="AB60" s="377"/>
      <c r="AC60" s="377"/>
      <c r="AD60" s="147"/>
      <c r="AE60" s="383">
        <f t="shared" si="48"/>
        <v>0</v>
      </c>
      <c r="AF60" s="384">
        <f t="shared" si="19"/>
        <v>0</v>
      </c>
      <c r="AG60" s="385">
        <f t="shared" si="70"/>
        <v>0</v>
      </c>
      <c r="AH60" s="83">
        <f t="shared" si="20"/>
        <v>0</v>
      </c>
      <c r="AI60" s="32">
        <f>(AH60+AH61)/2</f>
        <v>0</v>
      </c>
      <c r="AK60" s="20">
        <f t="shared" si="49"/>
        <v>0</v>
      </c>
      <c r="AL60" s="20">
        <f t="shared" si="50"/>
        <v>0</v>
      </c>
      <c r="AM60" s="20">
        <f t="shared" si="51"/>
        <v>0</v>
      </c>
      <c r="AN60" s="20">
        <f t="shared" si="52"/>
        <v>0</v>
      </c>
      <c r="AO60" s="20">
        <f t="shared" si="53"/>
        <v>0</v>
      </c>
      <c r="AP60" s="20">
        <f t="shared" si="54"/>
        <v>0</v>
      </c>
      <c r="AQ60" s="20">
        <f t="shared" si="55"/>
        <v>0</v>
      </c>
      <c r="AR60" s="20">
        <f t="shared" si="56"/>
        <v>0</v>
      </c>
      <c r="AS60" s="20">
        <f t="shared" si="57"/>
        <v>0</v>
      </c>
      <c r="AT60" s="20">
        <f t="shared" si="58"/>
        <v>0</v>
      </c>
      <c r="AU60" s="20">
        <f t="shared" si="59"/>
        <v>0</v>
      </c>
      <c r="AV60" s="20">
        <f t="shared" si="60"/>
        <v>0</v>
      </c>
      <c r="AW60" s="20">
        <f t="shared" si="61"/>
        <v>0</v>
      </c>
      <c r="AX60" s="20">
        <f t="shared" si="62"/>
        <v>0</v>
      </c>
      <c r="AY60" s="20">
        <f t="shared" si="63"/>
        <v>0</v>
      </c>
      <c r="AZ60" s="20">
        <f t="shared" si="63"/>
        <v>0</v>
      </c>
      <c r="BA60" s="20"/>
      <c r="BB60" s="20">
        <f t="shared" si="64"/>
        <v>0</v>
      </c>
      <c r="BC60" s="20">
        <f t="shared" si="65"/>
        <v>0</v>
      </c>
      <c r="BD60" s="20">
        <f t="shared" si="66"/>
        <v>0</v>
      </c>
      <c r="BE60" s="20">
        <f t="shared" si="67"/>
        <v>0</v>
      </c>
      <c r="BF60" s="20"/>
      <c r="BG60" s="20">
        <f t="shared" si="68"/>
        <v>0</v>
      </c>
      <c r="BH60" s="20">
        <f t="shared" si="69"/>
        <v>0</v>
      </c>
    </row>
    <row r="61" spans="1:60" ht="20.25" customHeight="1" thickBot="1">
      <c r="A61" s="97"/>
      <c r="B61" s="107">
        <f>IF(ISBLANK(ListaL!C53),"",ListaL!C53)</f>
      </c>
      <c r="C61" s="108">
        <f>IF(ISBLANK(ListaL!E53),"",ListaL!E53)</f>
      </c>
      <c r="D61" s="109"/>
      <c r="E61" s="137" t="str">
        <f>Organizatorzy!$F$4</f>
        <v>E</v>
      </c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9"/>
      <c r="W61" s="374"/>
      <c r="X61" s="374"/>
      <c r="Y61" s="374"/>
      <c r="Z61" s="374"/>
      <c r="AA61" s="379"/>
      <c r="AB61" s="374"/>
      <c r="AC61" s="374"/>
      <c r="AD61" s="176"/>
      <c r="AE61" s="386">
        <f t="shared" si="48"/>
        <v>0</v>
      </c>
      <c r="AF61" s="387">
        <f t="shared" si="19"/>
        <v>0</v>
      </c>
      <c r="AG61" s="388">
        <f t="shared" si="70"/>
        <v>0</v>
      </c>
      <c r="AH61" s="84">
        <f t="shared" si="20"/>
        <v>0</v>
      </c>
      <c r="AI61" s="33"/>
      <c r="AK61" s="20">
        <f t="shared" si="49"/>
        <v>0</v>
      </c>
      <c r="AL61" s="20">
        <f t="shared" si="50"/>
        <v>0</v>
      </c>
      <c r="AM61" s="20">
        <f t="shared" si="51"/>
        <v>0</v>
      </c>
      <c r="AN61" s="20">
        <f t="shared" si="52"/>
        <v>0</v>
      </c>
      <c r="AO61" s="20">
        <f t="shared" si="53"/>
        <v>0</v>
      </c>
      <c r="AP61" s="20">
        <f t="shared" si="54"/>
        <v>0</v>
      </c>
      <c r="AQ61" s="20">
        <f t="shared" si="55"/>
        <v>0</v>
      </c>
      <c r="AR61" s="20">
        <f t="shared" si="56"/>
        <v>0</v>
      </c>
      <c r="AS61" s="20">
        <f t="shared" si="57"/>
        <v>0</v>
      </c>
      <c r="AT61" s="20">
        <f t="shared" si="58"/>
        <v>0</v>
      </c>
      <c r="AU61" s="20">
        <f t="shared" si="59"/>
        <v>0</v>
      </c>
      <c r="AV61" s="20">
        <f t="shared" si="60"/>
        <v>0</v>
      </c>
      <c r="AW61" s="20">
        <f t="shared" si="61"/>
        <v>0</v>
      </c>
      <c r="AX61" s="20">
        <f t="shared" si="62"/>
        <v>0</v>
      </c>
      <c r="AY61" s="20">
        <f t="shared" si="63"/>
        <v>0</v>
      </c>
      <c r="AZ61" s="20">
        <f t="shared" si="63"/>
        <v>0</v>
      </c>
      <c r="BA61" s="20"/>
      <c r="BB61" s="20">
        <f t="shared" si="64"/>
        <v>0</v>
      </c>
      <c r="BC61" s="20">
        <f t="shared" si="65"/>
        <v>0</v>
      </c>
      <c r="BD61" s="20">
        <f t="shared" si="66"/>
        <v>0</v>
      </c>
      <c r="BE61" s="20">
        <f t="shared" si="67"/>
        <v>0</v>
      </c>
      <c r="BF61" s="20"/>
      <c r="BG61" s="20">
        <f t="shared" si="68"/>
        <v>0</v>
      </c>
      <c r="BH61" s="20">
        <f t="shared" si="69"/>
        <v>0</v>
      </c>
    </row>
    <row r="62" spans="1:60" ht="20.25" customHeight="1">
      <c r="A62" s="96">
        <f>A60+1</f>
        <v>27</v>
      </c>
      <c r="B62" s="235">
        <f>IF(ISBLANK(ListaL!B55),"",ListaL!B55)</f>
      </c>
      <c r="C62" s="234">
        <f>IF(ISBLANK(ListaL!D55),"",ListaL!D55)</f>
      </c>
      <c r="D62" s="106"/>
      <c r="E62" s="134" t="str">
        <f>Organizatorzy!$F$3</f>
        <v>C</v>
      </c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6"/>
      <c r="W62" s="375"/>
      <c r="X62" s="375"/>
      <c r="Y62" s="375"/>
      <c r="Z62" s="375"/>
      <c r="AA62" s="376"/>
      <c r="AB62" s="375"/>
      <c r="AC62" s="375"/>
      <c r="AD62" s="146"/>
      <c r="AE62" s="383">
        <f t="shared" si="48"/>
        <v>0</v>
      </c>
      <c r="AF62" s="384">
        <f t="shared" si="19"/>
        <v>0</v>
      </c>
      <c r="AG62" s="385">
        <f t="shared" si="70"/>
        <v>0</v>
      </c>
      <c r="AH62" s="83">
        <f t="shared" si="20"/>
        <v>0</v>
      </c>
      <c r="AI62" s="32">
        <f>(AH62+AH63)/2</f>
        <v>0</v>
      </c>
      <c r="AK62" s="20">
        <f t="shared" si="49"/>
        <v>0</v>
      </c>
      <c r="AL62" s="20">
        <f t="shared" si="50"/>
        <v>0</v>
      </c>
      <c r="AM62" s="20">
        <f t="shared" si="51"/>
        <v>0</v>
      </c>
      <c r="AN62" s="20">
        <f t="shared" si="52"/>
        <v>0</v>
      </c>
      <c r="AO62" s="20">
        <f t="shared" si="53"/>
        <v>0</v>
      </c>
      <c r="AP62" s="20">
        <f t="shared" si="54"/>
        <v>0</v>
      </c>
      <c r="AQ62" s="20">
        <f t="shared" si="55"/>
        <v>0</v>
      </c>
      <c r="AR62" s="20">
        <f t="shared" si="56"/>
        <v>0</v>
      </c>
      <c r="AS62" s="20">
        <f t="shared" si="57"/>
        <v>0</v>
      </c>
      <c r="AT62" s="20">
        <f t="shared" si="58"/>
        <v>0</v>
      </c>
      <c r="AU62" s="20">
        <f t="shared" si="59"/>
        <v>0</v>
      </c>
      <c r="AV62" s="20">
        <f t="shared" si="60"/>
        <v>0</v>
      </c>
      <c r="AW62" s="20">
        <f t="shared" si="61"/>
        <v>0</v>
      </c>
      <c r="AX62" s="20">
        <f t="shared" si="62"/>
        <v>0</v>
      </c>
      <c r="AY62" s="20">
        <f t="shared" si="63"/>
        <v>0</v>
      </c>
      <c r="AZ62" s="20">
        <f t="shared" si="63"/>
        <v>0</v>
      </c>
      <c r="BA62" s="20"/>
      <c r="BB62" s="20">
        <f t="shared" si="64"/>
        <v>0</v>
      </c>
      <c r="BC62" s="20">
        <f t="shared" si="65"/>
        <v>0</v>
      </c>
      <c r="BD62" s="20">
        <f t="shared" si="66"/>
        <v>0</v>
      </c>
      <c r="BE62" s="20">
        <f t="shared" si="67"/>
        <v>0</v>
      </c>
      <c r="BF62" s="20"/>
      <c r="BG62" s="20">
        <f t="shared" si="68"/>
        <v>0</v>
      </c>
      <c r="BH62" s="20">
        <f t="shared" si="69"/>
        <v>0</v>
      </c>
    </row>
    <row r="63" spans="1:60" ht="20.25" customHeight="1" thickBot="1">
      <c r="A63" s="97"/>
      <c r="B63" s="107">
        <f>IF(ISBLANK(ListaL!C55),"",ListaL!C55)</f>
      </c>
      <c r="C63" s="108">
        <f>IF(ISBLANK(ListaL!E55),"",ListaL!E55)</f>
      </c>
      <c r="D63" s="109"/>
      <c r="E63" s="137" t="str">
        <f>Organizatorzy!$F$4</f>
        <v>E</v>
      </c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4"/>
      <c r="W63" s="343"/>
      <c r="X63" s="343"/>
      <c r="Y63" s="343"/>
      <c r="Z63" s="343"/>
      <c r="AA63" s="344"/>
      <c r="AB63" s="343"/>
      <c r="AC63" s="343"/>
      <c r="AD63" s="176"/>
      <c r="AE63" s="386">
        <f t="shared" si="48"/>
        <v>0</v>
      </c>
      <c r="AF63" s="387">
        <f t="shared" si="19"/>
        <v>0</v>
      </c>
      <c r="AG63" s="388">
        <f t="shared" si="70"/>
        <v>0</v>
      </c>
      <c r="AH63" s="84">
        <f t="shared" si="20"/>
        <v>0</v>
      </c>
      <c r="AI63" s="33"/>
      <c r="AK63" s="20">
        <f t="shared" si="49"/>
        <v>0</v>
      </c>
      <c r="AL63" s="20">
        <f t="shared" si="50"/>
        <v>0</v>
      </c>
      <c r="AM63" s="20">
        <f t="shared" si="51"/>
        <v>0</v>
      </c>
      <c r="AN63" s="20">
        <f t="shared" si="52"/>
        <v>0</v>
      </c>
      <c r="AO63" s="20">
        <f t="shared" si="53"/>
        <v>0</v>
      </c>
      <c r="AP63" s="20">
        <f t="shared" si="54"/>
        <v>0</v>
      </c>
      <c r="AQ63" s="20">
        <f t="shared" si="55"/>
        <v>0</v>
      </c>
      <c r="AR63" s="20">
        <f t="shared" si="56"/>
        <v>0</v>
      </c>
      <c r="AS63" s="20">
        <f t="shared" si="57"/>
        <v>0</v>
      </c>
      <c r="AT63" s="20">
        <f t="shared" si="58"/>
        <v>0</v>
      </c>
      <c r="AU63" s="20">
        <f t="shared" si="59"/>
        <v>0</v>
      </c>
      <c r="AV63" s="20">
        <f t="shared" si="60"/>
        <v>0</v>
      </c>
      <c r="AW63" s="20">
        <f t="shared" si="61"/>
        <v>0</v>
      </c>
      <c r="AX63" s="20">
        <f t="shared" si="62"/>
        <v>0</v>
      </c>
      <c r="AY63" s="20">
        <f t="shared" si="63"/>
        <v>0</v>
      </c>
      <c r="AZ63" s="20">
        <f t="shared" si="63"/>
        <v>0</v>
      </c>
      <c r="BA63" s="20"/>
      <c r="BB63" s="20">
        <f t="shared" si="64"/>
        <v>0</v>
      </c>
      <c r="BC63" s="20">
        <f t="shared" si="65"/>
        <v>0</v>
      </c>
      <c r="BD63" s="20">
        <f t="shared" si="66"/>
        <v>0</v>
      </c>
      <c r="BE63" s="20">
        <f t="shared" si="67"/>
        <v>0</v>
      </c>
      <c r="BF63" s="20"/>
      <c r="BG63" s="20">
        <f t="shared" si="68"/>
        <v>0</v>
      </c>
      <c r="BH63" s="20">
        <f t="shared" si="69"/>
        <v>0</v>
      </c>
    </row>
    <row r="64" spans="1:60" ht="20.25" customHeight="1">
      <c r="A64" s="96">
        <f>A62+1</f>
        <v>28</v>
      </c>
      <c r="B64" s="235">
        <f>IF(ISBLANK(ListaL!B57),"",ListaL!B57)</f>
      </c>
      <c r="C64" s="234">
        <f>IF(ISBLANK(ListaL!D57),"",ListaL!D57)</f>
      </c>
      <c r="D64" s="106"/>
      <c r="E64" s="134" t="str">
        <f>Organizatorzy!$F$3</f>
        <v>C</v>
      </c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8"/>
      <c r="W64" s="377"/>
      <c r="X64" s="377"/>
      <c r="Y64" s="377"/>
      <c r="Z64" s="377"/>
      <c r="AA64" s="378"/>
      <c r="AB64" s="377"/>
      <c r="AC64" s="377"/>
      <c r="AD64" s="147"/>
      <c r="AE64" s="383">
        <f t="shared" si="48"/>
        <v>0</v>
      </c>
      <c r="AF64" s="384">
        <f t="shared" si="19"/>
        <v>0</v>
      </c>
      <c r="AG64" s="385">
        <f t="shared" si="70"/>
        <v>0</v>
      </c>
      <c r="AH64" s="83">
        <f t="shared" si="20"/>
        <v>0</v>
      </c>
      <c r="AI64" s="32">
        <f>(AH64+AH65)/2</f>
        <v>0</v>
      </c>
      <c r="AK64" s="20">
        <f t="shared" si="49"/>
        <v>0</v>
      </c>
      <c r="AL64" s="20">
        <f t="shared" si="50"/>
        <v>0</v>
      </c>
      <c r="AM64" s="20">
        <f t="shared" si="51"/>
        <v>0</v>
      </c>
      <c r="AN64" s="20">
        <f t="shared" si="52"/>
        <v>0</v>
      </c>
      <c r="AO64" s="20">
        <f t="shared" si="53"/>
        <v>0</v>
      </c>
      <c r="AP64" s="20">
        <f t="shared" si="54"/>
        <v>0</v>
      </c>
      <c r="AQ64" s="20">
        <f t="shared" si="55"/>
        <v>0</v>
      </c>
      <c r="AR64" s="20">
        <f t="shared" si="56"/>
        <v>0</v>
      </c>
      <c r="AS64" s="20">
        <f t="shared" si="57"/>
        <v>0</v>
      </c>
      <c r="AT64" s="20">
        <f t="shared" si="58"/>
        <v>0</v>
      </c>
      <c r="AU64" s="20">
        <f t="shared" si="59"/>
        <v>0</v>
      </c>
      <c r="AV64" s="20">
        <f t="shared" si="60"/>
        <v>0</v>
      </c>
      <c r="AW64" s="20">
        <f t="shared" si="61"/>
        <v>0</v>
      </c>
      <c r="AX64" s="20">
        <f t="shared" si="62"/>
        <v>0</v>
      </c>
      <c r="AY64" s="20">
        <f t="shared" si="63"/>
        <v>0</v>
      </c>
      <c r="AZ64" s="20">
        <f t="shared" si="63"/>
        <v>0</v>
      </c>
      <c r="BA64" s="20"/>
      <c r="BB64" s="20">
        <f t="shared" si="64"/>
        <v>0</v>
      </c>
      <c r="BC64" s="20">
        <f t="shared" si="65"/>
        <v>0</v>
      </c>
      <c r="BD64" s="20">
        <f t="shared" si="66"/>
        <v>0</v>
      </c>
      <c r="BE64" s="20">
        <f t="shared" si="67"/>
        <v>0</v>
      </c>
      <c r="BF64" s="20"/>
      <c r="BG64" s="20">
        <f t="shared" si="68"/>
        <v>0</v>
      </c>
      <c r="BH64" s="20">
        <f t="shared" si="69"/>
        <v>0</v>
      </c>
    </row>
    <row r="65" spans="1:60" ht="20.25" customHeight="1" thickBot="1">
      <c r="A65" s="97"/>
      <c r="B65" s="107">
        <f>IF(ISBLANK(ListaL!C57),"",ListaL!C57)</f>
      </c>
      <c r="C65" s="108">
        <f>IF(ISBLANK(ListaL!E57),"",ListaL!E57)</f>
      </c>
      <c r="D65" s="109"/>
      <c r="E65" s="137" t="str">
        <f>Organizatorzy!$F$4</f>
        <v>E</v>
      </c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9"/>
      <c r="W65" s="374"/>
      <c r="X65" s="374"/>
      <c r="Y65" s="374"/>
      <c r="Z65" s="374"/>
      <c r="AA65" s="379"/>
      <c r="AB65" s="374"/>
      <c r="AC65" s="374"/>
      <c r="AD65" s="176"/>
      <c r="AE65" s="386">
        <f t="shared" si="48"/>
        <v>0</v>
      </c>
      <c r="AF65" s="387">
        <f t="shared" si="19"/>
        <v>0</v>
      </c>
      <c r="AG65" s="388">
        <f t="shared" si="70"/>
        <v>0</v>
      </c>
      <c r="AH65" s="84">
        <f t="shared" si="20"/>
        <v>0</v>
      </c>
      <c r="AI65" s="33"/>
      <c r="AK65" s="20">
        <f t="shared" si="49"/>
        <v>0</v>
      </c>
      <c r="AL65" s="20">
        <f t="shared" si="50"/>
        <v>0</v>
      </c>
      <c r="AM65" s="20">
        <f t="shared" si="51"/>
        <v>0</v>
      </c>
      <c r="AN65" s="20">
        <f t="shared" si="52"/>
        <v>0</v>
      </c>
      <c r="AO65" s="20">
        <f t="shared" si="53"/>
        <v>0</v>
      </c>
      <c r="AP65" s="20">
        <f t="shared" si="54"/>
        <v>0</v>
      </c>
      <c r="AQ65" s="20">
        <f t="shared" si="55"/>
        <v>0</v>
      </c>
      <c r="AR65" s="20">
        <f t="shared" si="56"/>
        <v>0</v>
      </c>
      <c r="AS65" s="20">
        <f t="shared" si="57"/>
        <v>0</v>
      </c>
      <c r="AT65" s="20">
        <f t="shared" si="58"/>
        <v>0</v>
      </c>
      <c r="AU65" s="20">
        <f t="shared" si="59"/>
        <v>0</v>
      </c>
      <c r="AV65" s="20">
        <f t="shared" si="60"/>
        <v>0</v>
      </c>
      <c r="AW65" s="20">
        <f t="shared" si="61"/>
        <v>0</v>
      </c>
      <c r="AX65" s="20">
        <f t="shared" si="62"/>
        <v>0</v>
      </c>
      <c r="AY65" s="20">
        <f t="shared" si="63"/>
        <v>0</v>
      </c>
      <c r="AZ65" s="20">
        <f t="shared" si="63"/>
        <v>0</v>
      </c>
      <c r="BA65" s="20"/>
      <c r="BB65" s="20">
        <f t="shared" si="64"/>
        <v>0</v>
      </c>
      <c r="BC65" s="20">
        <f t="shared" si="65"/>
        <v>0</v>
      </c>
      <c r="BD65" s="20">
        <f t="shared" si="66"/>
        <v>0</v>
      </c>
      <c r="BE65" s="20">
        <f t="shared" si="67"/>
        <v>0</v>
      </c>
      <c r="BF65" s="20"/>
      <c r="BG65" s="20">
        <f t="shared" si="68"/>
        <v>0</v>
      </c>
      <c r="BH65" s="20">
        <f t="shared" si="69"/>
        <v>0</v>
      </c>
    </row>
    <row r="66" spans="1:60" ht="20.25" customHeight="1">
      <c r="A66" s="96">
        <f>A64+1</f>
        <v>29</v>
      </c>
      <c r="B66" s="235">
        <f>IF(ISBLANK(ListaL!B59),"",ListaL!B59)</f>
      </c>
      <c r="C66" s="234">
        <f>IF(ISBLANK(ListaL!D59),"",ListaL!D59)</f>
      </c>
      <c r="D66" s="106"/>
      <c r="E66" s="134" t="str">
        <f>Organizatorzy!$F$3</f>
        <v>C</v>
      </c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6"/>
      <c r="W66" s="375"/>
      <c r="X66" s="375"/>
      <c r="Y66" s="375"/>
      <c r="Z66" s="375"/>
      <c r="AA66" s="376"/>
      <c r="AB66" s="375"/>
      <c r="AC66" s="375"/>
      <c r="AD66" s="146"/>
      <c r="AE66" s="383">
        <f t="shared" si="48"/>
        <v>0</v>
      </c>
      <c r="AF66" s="384">
        <f t="shared" si="19"/>
        <v>0</v>
      </c>
      <c r="AG66" s="385">
        <f t="shared" si="70"/>
        <v>0</v>
      </c>
      <c r="AH66" s="83">
        <f t="shared" si="20"/>
        <v>0</v>
      </c>
      <c r="AI66" s="32">
        <f>(AH66+AH67)/2</f>
        <v>0</v>
      </c>
      <c r="AK66" s="20">
        <f t="shared" si="49"/>
        <v>0</v>
      </c>
      <c r="AL66" s="20">
        <f t="shared" si="50"/>
        <v>0</v>
      </c>
      <c r="AM66" s="20">
        <f t="shared" si="51"/>
        <v>0</v>
      </c>
      <c r="AN66" s="20">
        <f t="shared" si="52"/>
        <v>0</v>
      </c>
      <c r="AO66" s="20">
        <f t="shared" si="53"/>
        <v>0</v>
      </c>
      <c r="AP66" s="20">
        <f t="shared" si="54"/>
        <v>0</v>
      </c>
      <c r="AQ66" s="20">
        <f t="shared" si="55"/>
        <v>0</v>
      </c>
      <c r="AR66" s="20">
        <f t="shared" si="56"/>
        <v>0</v>
      </c>
      <c r="AS66" s="20">
        <f t="shared" si="57"/>
        <v>0</v>
      </c>
      <c r="AT66" s="20">
        <f t="shared" si="58"/>
        <v>0</v>
      </c>
      <c r="AU66" s="20">
        <f t="shared" si="59"/>
        <v>0</v>
      </c>
      <c r="AV66" s="20">
        <f t="shared" si="60"/>
        <v>0</v>
      </c>
      <c r="AW66" s="20">
        <f t="shared" si="61"/>
        <v>0</v>
      </c>
      <c r="AX66" s="20">
        <f t="shared" si="62"/>
        <v>0</v>
      </c>
      <c r="AY66" s="20">
        <f t="shared" si="63"/>
        <v>0</v>
      </c>
      <c r="AZ66" s="20">
        <f t="shared" si="63"/>
        <v>0</v>
      </c>
      <c r="BA66" s="20"/>
      <c r="BB66" s="20">
        <f t="shared" si="64"/>
        <v>0</v>
      </c>
      <c r="BC66" s="20">
        <f t="shared" si="65"/>
        <v>0</v>
      </c>
      <c r="BD66" s="20">
        <f t="shared" si="66"/>
        <v>0</v>
      </c>
      <c r="BE66" s="20">
        <f t="shared" si="67"/>
        <v>0</v>
      </c>
      <c r="BF66" s="20"/>
      <c r="BG66" s="20">
        <f t="shared" si="68"/>
        <v>0</v>
      </c>
      <c r="BH66" s="20">
        <f t="shared" si="69"/>
        <v>0</v>
      </c>
    </row>
    <row r="67" spans="1:60" ht="20.25" customHeight="1" thickBot="1">
      <c r="A67" s="97"/>
      <c r="B67" s="107">
        <f>IF(ISBLANK(ListaL!C59),"",ListaL!C59)</f>
      </c>
      <c r="C67" s="108">
        <f>IF(ISBLANK(ListaL!E59),"",ListaL!E59)</f>
      </c>
      <c r="D67" s="109"/>
      <c r="E67" s="137" t="str">
        <f>Organizatorzy!$F$4</f>
        <v>E</v>
      </c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4"/>
      <c r="W67" s="343"/>
      <c r="X67" s="343"/>
      <c r="Y67" s="343"/>
      <c r="Z67" s="343"/>
      <c r="AA67" s="344"/>
      <c r="AB67" s="343"/>
      <c r="AC67" s="343"/>
      <c r="AD67" s="176"/>
      <c r="AE67" s="386">
        <f t="shared" si="48"/>
        <v>0</v>
      </c>
      <c r="AF67" s="387">
        <f t="shared" si="19"/>
        <v>0</v>
      </c>
      <c r="AG67" s="388">
        <f t="shared" si="70"/>
        <v>0</v>
      </c>
      <c r="AH67" s="84">
        <f t="shared" si="20"/>
        <v>0</v>
      </c>
      <c r="AI67" s="33"/>
      <c r="AK67" s="20">
        <f t="shared" si="49"/>
        <v>0</v>
      </c>
      <c r="AL67" s="20">
        <f t="shared" si="50"/>
        <v>0</v>
      </c>
      <c r="AM67" s="20">
        <f t="shared" si="51"/>
        <v>0</v>
      </c>
      <c r="AN67" s="20">
        <f t="shared" si="52"/>
        <v>0</v>
      </c>
      <c r="AO67" s="20">
        <f t="shared" si="53"/>
        <v>0</v>
      </c>
      <c r="AP67" s="20">
        <f t="shared" si="54"/>
        <v>0</v>
      </c>
      <c r="AQ67" s="20">
        <f t="shared" si="55"/>
        <v>0</v>
      </c>
      <c r="AR67" s="20">
        <f t="shared" si="56"/>
        <v>0</v>
      </c>
      <c r="AS67" s="20">
        <f t="shared" si="57"/>
        <v>0</v>
      </c>
      <c r="AT67" s="20">
        <f t="shared" si="58"/>
        <v>0</v>
      </c>
      <c r="AU67" s="20">
        <f t="shared" si="59"/>
        <v>0</v>
      </c>
      <c r="AV67" s="20">
        <f t="shared" si="60"/>
        <v>0</v>
      </c>
      <c r="AW67" s="20">
        <f t="shared" si="61"/>
        <v>0</v>
      </c>
      <c r="AX67" s="20">
        <f t="shared" si="62"/>
        <v>0</v>
      </c>
      <c r="AY67" s="20">
        <f t="shared" si="63"/>
        <v>0</v>
      </c>
      <c r="AZ67" s="20">
        <f t="shared" si="63"/>
        <v>0</v>
      </c>
      <c r="BA67" s="20"/>
      <c r="BB67" s="20">
        <f t="shared" si="64"/>
        <v>0</v>
      </c>
      <c r="BC67" s="20">
        <f t="shared" si="65"/>
        <v>0</v>
      </c>
      <c r="BD67" s="20">
        <f t="shared" si="66"/>
        <v>0</v>
      </c>
      <c r="BE67" s="20">
        <f t="shared" si="67"/>
        <v>0</v>
      </c>
      <c r="BF67" s="20"/>
      <c r="BG67" s="20">
        <f t="shared" si="68"/>
        <v>0</v>
      </c>
      <c r="BH67" s="20">
        <f t="shared" si="69"/>
        <v>0</v>
      </c>
    </row>
    <row r="68" spans="1:60" ht="20.25" customHeight="1">
      <c r="A68" s="96">
        <f>A66+1</f>
        <v>30</v>
      </c>
      <c r="B68" s="235">
        <f>IF(ISBLANK(ListaL!B61),"",ListaL!B61)</f>
      </c>
      <c r="C68" s="234">
        <f>IF(ISBLANK(ListaL!D61),"",ListaL!D61)</f>
      </c>
      <c r="D68" s="106"/>
      <c r="E68" s="134" t="str">
        <f>Organizatorzy!$F$3</f>
        <v>C</v>
      </c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8"/>
      <c r="W68" s="377"/>
      <c r="X68" s="377"/>
      <c r="Y68" s="377"/>
      <c r="Z68" s="377"/>
      <c r="AA68" s="378"/>
      <c r="AB68" s="377"/>
      <c r="AC68" s="377"/>
      <c r="AD68" s="147"/>
      <c r="AE68" s="383">
        <f t="shared" si="48"/>
        <v>0</v>
      </c>
      <c r="AF68" s="384">
        <f t="shared" si="19"/>
        <v>0</v>
      </c>
      <c r="AG68" s="385">
        <f t="shared" si="70"/>
        <v>0</v>
      </c>
      <c r="AH68" s="83">
        <f t="shared" si="20"/>
        <v>0</v>
      </c>
      <c r="AI68" s="32">
        <f>(AH68+AH69)/2</f>
        <v>0</v>
      </c>
      <c r="AK68" s="20">
        <f t="shared" si="49"/>
        <v>0</v>
      </c>
      <c r="AL68" s="20">
        <f t="shared" si="50"/>
        <v>0</v>
      </c>
      <c r="AM68" s="20">
        <f t="shared" si="51"/>
        <v>0</v>
      </c>
      <c r="AN68" s="20">
        <f t="shared" si="52"/>
        <v>0</v>
      </c>
      <c r="AO68" s="20">
        <f t="shared" si="53"/>
        <v>0</v>
      </c>
      <c r="AP68" s="20">
        <f t="shared" si="54"/>
        <v>0</v>
      </c>
      <c r="AQ68" s="20">
        <f t="shared" si="55"/>
        <v>0</v>
      </c>
      <c r="AR68" s="20">
        <f t="shared" si="56"/>
        <v>0</v>
      </c>
      <c r="AS68" s="20">
        <f t="shared" si="57"/>
        <v>0</v>
      </c>
      <c r="AT68" s="20">
        <f t="shared" si="58"/>
        <v>0</v>
      </c>
      <c r="AU68" s="20">
        <f t="shared" si="59"/>
        <v>0</v>
      </c>
      <c r="AV68" s="20">
        <f t="shared" si="60"/>
        <v>0</v>
      </c>
      <c r="AW68" s="20">
        <f t="shared" si="61"/>
        <v>0</v>
      </c>
      <c r="AX68" s="20">
        <f t="shared" si="62"/>
        <v>0</v>
      </c>
      <c r="AY68" s="20">
        <f t="shared" si="63"/>
        <v>0</v>
      </c>
      <c r="AZ68" s="20">
        <f t="shared" si="63"/>
        <v>0</v>
      </c>
      <c r="BA68" s="20"/>
      <c r="BB68" s="20">
        <f t="shared" si="64"/>
        <v>0</v>
      </c>
      <c r="BC68" s="20">
        <f t="shared" si="65"/>
        <v>0</v>
      </c>
      <c r="BD68" s="20">
        <f t="shared" si="66"/>
        <v>0</v>
      </c>
      <c r="BE68" s="20">
        <f t="shared" si="67"/>
        <v>0</v>
      </c>
      <c r="BF68" s="20"/>
      <c r="BG68" s="20">
        <f t="shared" si="68"/>
        <v>0</v>
      </c>
      <c r="BH68" s="20">
        <f t="shared" si="69"/>
        <v>0</v>
      </c>
    </row>
    <row r="69" spans="1:60" ht="20.25" customHeight="1" thickBot="1">
      <c r="A69" s="97"/>
      <c r="B69" s="107">
        <f>IF(ISBLANK(ListaL!C61),"",ListaL!C61)</f>
      </c>
      <c r="C69" s="108">
        <f>IF(ISBLANK(ListaL!E61),"",ListaL!E61)</f>
      </c>
      <c r="D69" s="109"/>
      <c r="E69" s="137" t="str">
        <f>Organizatorzy!$F$4</f>
        <v>E</v>
      </c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9"/>
      <c r="W69" s="374"/>
      <c r="X69" s="374"/>
      <c r="Y69" s="374"/>
      <c r="Z69" s="374"/>
      <c r="AA69" s="379"/>
      <c r="AB69" s="374"/>
      <c r="AC69" s="374"/>
      <c r="AD69" s="176"/>
      <c r="AE69" s="386">
        <f t="shared" si="48"/>
        <v>0</v>
      </c>
      <c r="AF69" s="387">
        <f t="shared" si="19"/>
        <v>0</v>
      </c>
      <c r="AG69" s="388">
        <f t="shared" si="70"/>
        <v>0</v>
      </c>
      <c r="AH69" s="84">
        <f t="shared" si="20"/>
        <v>0</v>
      </c>
      <c r="AI69" s="33"/>
      <c r="AJ69" s="4"/>
      <c r="AK69" s="20">
        <f t="shared" si="49"/>
        <v>0</v>
      </c>
      <c r="AL69" s="20">
        <f t="shared" si="50"/>
        <v>0</v>
      </c>
      <c r="AM69" s="20">
        <f t="shared" si="51"/>
        <v>0</v>
      </c>
      <c r="AN69" s="20">
        <f t="shared" si="52"/>
        <v>0</v>
      </c>
      <c r="AO69" s="20">
        <f t="shared" si="53"/>
        <v>0</v>
      </c>
      <c r="AP69" s="20">
        <f t="shared" si="54"/>
        <v>0</v>
      </c>
      <c r="AQ69" s="20">
        <f t="shared" si="55"/>
        <v>0</v>
      </c>
      <c r="AR69" s="20">
        <f t="shared" si="56"/>
        <v>0</v>
      </c>
      <c r="AS69" s="20">
        <f t="shared" si="57"/>
        <v>0</v>
      </c>
      <c r="AT69" s="20">
        <f t="shared" si="58"/>
        <v>0</v>
      </c>
      <c r="AU69" s="20">
        <f t="shared" si="59"/>
        <v>0</v>
      </c>
      <c r="AV69" s="20">
        <f t="shared" si="60"/>
        <v>0</v>
      </c>
      <c r="AW69" s="20">
        <f t="shared" si="61"/>
        <v>0</v>
      </c>
      <c r="AX69" s="20">
        <f t="shared" si="62"/>
        <v>0</v>
      </c>
      <c r="AY69" s="20">
        <f t="shared" si="63"/>
        <v>0</v>
      </c>
      <c r="AZ69" s="20">
        <f t="shared" si="63"/>
        <v>0</v>
      </c>
      <c r="BA69" s="20"/>
      <c r="BB69" s="20">
        <f t="shared" si="64"/>
        <v>0</v>
      </c>
      <c r="BC69" s="20">
        <f t="shared" si="65"/>
        <v>0</v>
      </c>
      <c r="BD69" s="20">
        <f t="shared" si="66"/>
        <v>0</v>
      </c>
      <c r="BE69" s="20">
        <f t="shared" si="67"/>
        <v>0</v>
      </c>
      <c r="BF69" s="20"/>
      <c r="BG69" s="20">
        <f t="shared" si="68"/>
        <v>0</v>
      </c>
      <c r="BH69" s="20">
        <f t="shared" si="69"/>
        <v>0</v>
      </c>
    </row>
    <row r="70" spans="1:60" ht="20.25" customHeight="1">
      <c r="A70" s="96">
        <f>A68+1</f>
        <v>31</v>
      </c>
      <c r="B70" s="235">
        <f>IF(ISBLANK(ListaL!B63),"",ListaL!B63)</f>
      </c>
      <c r="C70" s="234">
        <f>IF(ISBLANK(ListaL!D63),"",ListaL!D63)</f>
      </c>
      <c r="D70" s="106"/>
      <c r="E70" s="134" t="str">
        <f>Organizatorzy!$F$3</f>
        <v>C</v>
      </c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6"/>
      <c r="W70" s="375"/>
      <c r="X70" s="375"/>
      <c r="Y70" s="375"/>
      <c r="Z70" s="375"/>
      <c r="AA70" s="376"/>
      <c r="AB70" s="375"/>
      <c r="AC70" s="375"/>
      <c r="AD70" s="146"/>
      <c r="AE70" s="383">
        <f t="shared" si="48"/>
        <v>0</v>
      </c>
      <c r="AF70" s="384">
        <f t="shared" si="19"/>
        <v>0</v>
      </c>
      <c r="AG70" s="385">
        <f t="shared" si="70"/>
        <v>0</v>
      </c>
      <c r="AH70" s="83">
        <f t="shared" si="20"/>
        <v>0</v>
      </c>
      <c r="AI70" s="32">
        <f>(AH70+AH71)/2</f>
        <v>0</v>
      </c>
      <c r="AK70" s="20">
        <f t="shared" si="49"/>
        <v>0</v>
      </c>
      <c r="AL70" s="20">
        <f t="shared" si="50"/>
        <v>0</v>
      </c>
      <c r="AM70" s="20">
        <f t="shared" si="51"/>
        <v>0</v>
      </c>
      <c r="AN70" s="20">
        <f t="shared" si="52"/>
        <v>0</v>
      </c>
      <c r="AO70" s="20">
        <f t="shared" si="53"/>
        <v>0</v>
      </c>
      <c r="AP70" s="20">
        <f t="shared" si="54"/>
        <v>0</v>
      </c>
      <c r="AQ70" s="20">
        <f t="shared" si="55"/>
        <v>0</v>
      </c>
      <c r="AR70" s="20">
        <f t="shared" si="56"/>
        <v>0</v>
      </c>
      <c r="AS70" s="20">
        <f t="shared" si="57"/>
        <v>0</v>
      </c>
      <c r="AT70" s="20">
        <f t="shared" si="58"/>
        <v>0</v>
      </c>
      <c r="AU70" s="20">
        <f t="shared" si="59"/>
        <v>0</v>
      </c>
      <c r="AV70" s="20">
        <f t="shared" si="60"/>
        <v>0</v>
      </c>
      <c r="AW70" s="20">
        <f t="shared" si="61"/>
        <v>0</v>
      </c>
      <c r="AX70" s="20">
        <f t="shared" si="62"/>
        <v>0</v>
      </c>
      <c r="AY70" s="20">
        <f t="shared" si="63"/>
        <v>0</v>
      </c>
      <c r="AZ70" s="20">
        <f t="shared" si="63"/>
        <v>0</v>
      </c>
      <c r="BA70" s="20"/>
      <c r="BB70" s="20">
        <f t="shared" si="64"/>
        <v>0</v>
      </c>
      <c r="BC70" s="20">
        <f t="shared" si="65"/>
        <v>0</v>
      </c>
      <c r="BD70" s="20">
        <f t="shared" si="66"/>
        <v>0</v>
      </c>
      <c r="BE70" s="20">
        <f t="shared" si="67"/>
        <v>0</v>
      </c>
      <c r="BF70" s="20"/>
      <c r="BG70" s="20">
        <f t="shared" si="68"/>
        <v>0</v>
      </c>
      <c r="BH70" s="20">
        <f t="shared" si="69"/>
        <v>0</v>
      </c>
    </row>
    <row r="71" spans="1:60" ht="20.25" customHeight="1" thickBot="1">
      <c r="A71" s="97"/>
      <c r="B71" s="107">
        <f>IF(ISBLANK(ListaL!C63),"",ListaL!C63)</f>
      </c>
      <c r="C71" s="108">
        <f>IF(ISBLANK(ListaL!E63),"",ListaL!E63)</f>
      </c>
      <c r="D71" s="109"/>
      <c r="E71" s="137" t="str">
        <f>Organizatorzy!$F$4</f>
        <v>E</v>
      </c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4"/>
      <c r="W71" s="343"/>
      <c r="X71" s="343"/>
      <c r="Y71" s="343"/>
      <c r="Z71" s="343"/>
      <c r="AA71" s="344"/>
      <c r="AB71" s="343"/>
      <c r="AC71" s="343"/>
      <c r="AD71" s="176"/>
      <c r="AE71" s="386">
        <f t="shared" si="48"/>
        <v>0</v>
      </c>
      <c r="AF71" s="387">
        <f t="shared" si="19"/>
        <v>0</v>
      </c>
      <c r="AG71" s="388">
        <f t="shared" si="70"/>
        <v>0</v>
      </c>
      <c r="AH71" s="84">
        <f>100*AG71/$C$1</f>
        <v>0</v>
      </c>
      <c r="AI71" s="33"/>
      <c r="AK71" s="20">
        <f t="shared" si="49"/>
        <v>0</v>
      </c>
      <c r="AL71" s="20">
        <f t="shared" si="50"/>
        <v>0</v>
      </c>
      <c r="AM71" s="20">
        <f t="shared" si="51"/>
        <v>0</v>
      </c>
      <c r="AN71" s="20">
        <f t="shared" si="52"/>
        <v>0</v>
      </c>
      <c r="AO71" s="20">
        <f t="shared" si="53"/>
        <v>0</v>
      </c>
      <c r="AP71" s="20">
        <f t="shared" si="54"/>
        <v>0</v>
      </c>
      <c r="AQ71" s="20">
        <f t="shared" si="55"/>
        <v>0</v>
      </c>
      <c r="AR71" s="20">
        <f t="shared" si="56"/>
        <v>0</v>
      </c>
      <c r="AS71" s="20">
        <f t="shared" si="57"/>
        <v>0</v>
      </c>
      <c r="AT71" s="20">
        <f t="shared" si="58"/>
        <v>0</v>
      </c>
      <c r="AU71" s="20">
        <f t="shared" si="59"/>
        <v>0</v>
      </c>
      <c r="AV71" s="20">
        <f t="shared" si="60"/>
        <v>0</v>
      </c>
      <c r="AW71" s="20">
        <f t="shared" si="61"/>
        <v>0</v>
      </c>
      <c r="AX71" s="20">
        <f t="shared" si="62"/>
        <v>0</v>
      </c>
      <c r="AY71" s="20">
        <f t="shared" si="63"/>
        <v>0</v>
      </c>
      <c r="AZ71" s="20">
        <f t="shared" si="63"/>
        <v>0</v>
      </c>
      <c r="BA71" s="20"/>
      <c r="BB71" s="20">
        <f t="shared" si="64"/>
        <v>0</v>
      </c>
      <c r="BC71" s="20">
        <f t="shared" si="65"/>
        <v>0</v>
      </c>
      <c r="BD71" s="20">
        <f t="shared" si="66"/>
        <v>0</v>
      </c>
      <c r="BE71" s="20">
        <f t="shared" si="67"/>
        <v>0</v>
      </c>
      <c r="BF71" s="20"/>
      <c r="BG71" s="20">
        <f t="shared" si="68"/>
        <v>0</v>
      </c>
      <c r="BH71" s="20">
        <f t="shared" si="69"/>
        <v>0</v>
      </c>
    </row>
    <row r="72" spans="1:60" ht="20.25" customHeight="1">
      <c r="A72" s="96">
        <f>A70+1</f>
        <v>32</v>
      </c>
      <c r="B72" s="235">
        <f>IF(ISBLANK(ListaL!B65),"",ListaL!B65)</f>
      </c>
      <c r="C72" s="234">
        <f>IF(ISBLANK(ListaL!D65),"",ListaL!D65)</f>
      </c>
      <c r="D72" s="106"/>
      <c r="E72" s="134" t="str">
        <f>Organizatorzy!$F$3</f>
        <v>C</v>
      </c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8"/>
      <c r="W72" s="377"/>
      <c r="X72" s="377"/>
      <c r="Y72" s="377"/>
      <c r="Z72" s="377"/>
      <c r="AA72" s="378"/>
      <c r="AB72" s="377"/>
      <c r="AC72" s="377"/>
      <c r="AD72" s="147"/>
      <c r="AE72" s="383">
        <f t="shared" si="48"/>
        <v>0</v>
      </c>
      <c r="AF72" s="384">
        <f t="shared" si="19"/>
        <v>0</v>
      </c>
      <c r="AG72" s="385">
        <f t="shared" si="70"/>
        <v>0</v>
      </c>
      <c r="AH72" s="83">
        <f t="shared" si="20"/>
        <v>0</v>
      </c>
      <c r="AI72" s="32">
        <f>(AH72+AH73)/2</f>
        <v>0</v>
      </c>
      <c r="AK72" s="20">
        <f t="shared" si="49"/>
        <v>0</v>
      </c>
      <c r="AL72" s="20">
        <f t="shared" si="50"/>
        <v>0</v>
      </c>
      <c r="AM72" s="20">
        <f t="shared" si="51"/>
        <v>0</v>
      </c>
      <c r="AN72" s="20">
        <f t="shared" si="52"/>
        <v>0</v>
      </c>
      <c r="AO72" s="20">
        <f t="shared" si="53"/>
        <v>0</v>
      </c>
      <c r="AP72" s="20">
        <f t="shared" si="54"/>
        <v>0</v>
      </c>
      <c r="AQ72" s="20">
        <f t="shared" si="55"/>
        <v>0</v>
      </c>
      <c r="AR72" s="20">
        <f t="shared" si="56"/>
        <v>0</v>
      </c>
      <c r="AS72" s="20">
        <f t="shared" si="57"/>
        <v>0</v>
      </c>
      <c r="AT72" s="20">
        <f t="shared" si="58"/>
        <v>0</v>
      </c>
      <c r="AU72" s="20">
        <f t="shared" si="59"/>
        <v>0</v>
      </c>
      <c r="AV72" s="20">
        <f t="shared" si="60"/>
        <v>0</v>
      </c>
      <c r="AW72" s="20">
        <f t="shared" si="61"/>
        <v>0</v>
      </c>
      <c r="AX72" s="20">
        <f t="shared" si="62"/>
        <v>0</v>
      </c>
      <c r="AY72" s="20">
        <f t="shared" si="63"/>
        <v>0</v>
      </c>
      <c r="AZ72" s="20">
        <f t="shared" si="63"/>
        <v>0</v>
      </c>
      <c r="BA72" s="20"/>
      <c r="BB72" s="20">
        <f t="shared" si="64"/>
        <v>0</v>
      </c>
      <c r="BC72" s="20">
        <f t="shared" si="65"/>
        <v>0</v>
      </c>
      <c r="BD72" s="20">
        <f t="shared" si="66"/>
        <v>0</v>
      </c>
      <c r="BE72" s="20">
        <f t="shared" si="67"/>
        <v>0</v>
      </c>
      <c r="BF72" s="20"/>
      <c r="BG72" s="20">
        <f t="shared" si="68"/>
        <v>0</v>
      </c>
      <c r="BH72" s="20">
        <f t="shared" si="69"/>
        <v>0</v>
      </c>
    </row>
    <row r="73" spans="1:60" ht="20.25" customHeight="1" thickBot="1">
      <c r="A73" s="97"/>
      <c r="B73" s="107">
        <f>IF(ISBLANK(ListaL!C65),"",ListaL!C65)</f>
      </c>
      <c r="C73" s="108">
        <f>IF(ISBLANK(ListaL!E65),"",ListaL!E65)</f>
      </c>
      <c r="D73" s="109"/>
      <c r="E73" s="137" t="str">
        <f>Organizatorzy!$F$4</f>
        <v>E</v>
      </c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9"/>
      <c r="W73" s="374"/>
      <c r="X73" s="374"/>
      <c r="Y73" s="374"/>
      <c r="Z73" s="374"/>
      <c r="AA73" s="379"/>
      <c r="AB73" s="374"/>
      <c r="AC73" s="374"/>
      <c r="AD73" s="176"/>
      <c r="AE73" s="386">
        <f t="shared" si="48"/>
        <v>0</v>
      </c>
      <c r="AF73" s="387">
        <f t="shared" si="19"/>
        <v>0</v>
      </c>
      <c r="AG73" s="388">
        <f t="shared" si="70"/>
        <v>0</v>
      </c>
      <c r="AH73" s="84">
        <f t="shared" si="20"/>
        <v>0</v>
      </c>
      <c r="AI73" s="33"/>
      <c r="AK73" s="20">
        <f t="shared" si="49"/>
        <v>0</v>
      </c>
      <c r="AL73" s="20">
        <f t="shared" si="50"/>
        <v>0</v>
      </c>
      <c r="AM73" s="20">
        <f t="shared" si="51"/>
        <v>0</v>
      </c>
      <c r="AN73" s="20">
        <f t="shared" si="52"/>
        <v>0</v>
      </c>
      <c r="AO73" s="20">
        <f t="shared" si="53"/>
        <v>0</v>
      </c>
      <c r="AP73" s="20">
        <f t="shared" si="54"/>
        <v>0</v>
      </c>
      <c r="AQ73" s="20">
        <f t="shared" si="55"/>
        <v>0</v>
      </c>
      <c r="AR73" s="20">
        <f t="shared" si="56"/>
        <v>0</v>
      </c>
      <c r="AS73" s="20">
        <f t="shared" si="57"/>
        <v>0</v>
      </c>
      <c r="AT73" s="20">
        <f t="shared" si="58"/>
        <v>0</v>
      </c>
      <c r="AU73" s="20">
        <f t="shared" si="59"/>
        <v>0</v>
      </c>
      <c r="AV73" s="20">
        <f t="shared" si="60"/>
        <v>0</v>
      </c>
      <c r="AW73" s="20">
        <f t="shared" si="61"/>
        <v>0</v>
      </c>
      <c r="AX73" s="20">
        <f t="shared" si="62"/>
        <v>0</v>
      </c>
      <c r="AY73" s="20">
        <f t="shared" si="63"/>
        <v>0</v>
      </c>
      <c r="AZ73" s="20">
        <f t="shared" si="63"/>
        <v>0</v>
      </c>
      <c r="BA73" s="20"/>
      <c r="BB73" s="20">
        <f t="shared" si="64"/>
        <v>0</v>
      </c>
      <c r="BC73" s="20">
        <f t="shared" si="65"/>
        <v>0</v>
      </c>
      <c r="BD73" s="20">
        <f t="shared" si="66"/>
        <v>0</v>
      </c>
      <c r="BE73" s="20">
        <f t="shared" si="67"/>
        <v>0</v>
      </c>
      <c r="BF73" s="20"/>
      <c r="BG73" s="20">
        <f t="shared" si="68"/>
        <v>0</v>
      </c>
      <c r="BH73" s="20">
        <f t="shared" si="69"/>
        <v>0</v>
      </c>
    </row>
    <row r="74" spans="1:60" ht="20.25" customHeight="1">
      <c r="A74" s="96">
        <f>A72+1</f>
        <v>33</v>
      </c>
      <c r="B74" s="235">
        <f>IF(ISBLANK(ListaL!B67),"",ListaL!B67)</f>
      </c>
      <c r="C74" s="234">
        <f>IF(ISBLANK(ListaL!D67),"",ListaL!D67)</f>
      </c>
      <c r="D74" s="106"/>
      <c r="E74" s="134" t="str">
        <f>Organizatorzy!$F$3</f>
        <v>C</v>
      </c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6"/>
      <c r="W74" s="375"/>
      <c r="X74" s="375"/>
      <c r="Y74" s="375"/>
      <c r="Z74" s="375"/>
      <c r="AA74" s="376"/>
      <c r="AB74" s="375"/>
      <c r="AC74" s="375"/>
      <c r="AD74" s="146"/>
      <c r="AE74" s="383">
        <f aca="true" t="shared" si="71" ref="AE74:AE89">SUM(AK74:AZ74)+SUM(BB74:BE74)</f>
        <v>0</v>
      </c>
      <c r="AF74" s="384">
        <f t="shared" si="19"/>
        <v>0</v>
      </c>
      <c r="AG74" s="385">
        <f t="shared" si="70"/>
        <v>0</v>
      </c>
      <c r="AH74" s="83">
        <f t="shared" si="20"/>
        <v>0</v>
      </c>
      <c r="AI74" s="32">
        <f>(AH74+AH75)/2</f>
        <v>0</v>
      </c>
      <c r="AK74" s="20">
        <f t="shared" si="49"/>
        <v>0</v>
      </c>
      <c r="AL74" s="20">
        <f t="shared" si="50"/>
        <v>0</v>
      </c>
      <c r="AM74" s="20">
        <f t="shared" si="51"/>
        <v>0</v>
      </c>
      <c r="AN74" s="20">
        <f t="shared" si="52"/>
        <v>0</v>
      </c>
      <c r="AO74" s="20">
        <f t="shared" si="53"/>
        <v>0</v>
      </c>
      <c r="AP74" s="20">
        <f t="shared" si="54"/>
        <v>0</v>
      </c>
      <c r="AQ74" s="20">
        <f t="shared" si="55"/>
        <v>0</v>
      </c>
      <c r="AR74" s="20">
        <f t="shared" si="56"/>
        <v>0</v>
      </c>
      <c r="AS74" s="20">
        <f t="shared" si="57"/>
        <v>0</v>
      </c>
      <c r="AT74" s="20">
        <f t="shared" si="58"/>
        <v>0</v>
      </c>
      <c r="AU74" s="20">
        <f t="shared" si="59"/>
        <v>0</v>
      </c>
      <c r="AV74" s="20">
        <f t="shared" si="60"/>
        <v>0</v>
      </c>
      <c r="AW74" s="20">
        <f t="shared" si="61"/>
        <v>0</v>
      </c>
      <c r="AX74" s="20">
        <f t="shared" si="62"/>
        <v>0</v>
      </c>
      <c r="AY74" s="20">
        <f t="shared" si="63"/>
        <v>0</v>
      </c>
      <c r="AZ74" s="20">
        <f t="shared" si="63"/>
        <v>0</v>
      </c>
      <c r="BA74" s="20"/>
      <c r="BB74" s="20">
        <f t="shared" si="64"/>
        <v>0</v>
      </c>
      <c r="BC74" s="20">
        <f t="shared" si="65"/>
        <v>0</v>
      </c>
      <c r="BD74" s="20">
        <f t="shared" si="66"/>
        <v>0</v>
      </c>
      <c r="BE74" s="20">
        <f t="shared" si="67"/>
        <v>0</v>
      </c>
      <c r="BF74" s="20"/>
      <c r="BG74" s="20">
        <f t="shared" si="68"/>
        <v>0</v>
      </c>
      <c r="BH74" s="20">
        <f t="shared" si="69"/>
        <v>0</v>
      </c>
    </row>
    <row r="75" spans="1:60" ht="20.25" customHeight="1" thickBot="1">
      <c r="A75" s="97"/>
      <c r="B75" s="107">
        <f>IF(ISBLANK(ListaL!C67),"",ListaL!C67)</f>
      </c>
      <c r="C75" s="108">
        <f>IF(ISBLANK(ListaL!E67),"",ListaL!E67)</f>
      </c>
      <c r="D75" s="109"/>
      <c r="E75" s="137" t="str">
        <f>Organizatorzy!$F$4</f>
        <v>E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4"/>
      <c r="W75" s="343"/>
      <c r="X75" s="343"/>
      <c r="Y75" s="343"/>
      <c r="Z75" s="343"/>
      <c r="AA75" s="344"/>
      <c r="AB75" s="343"/>
      <c r="AC75" s="343"/>
      <c r="AD75" s="176"/>
      <c r="AE75" s="386">
        <f t="shared" si="71"/>
        <v>0</v>
      </c>
      <c r="AF75" s="387">
        <f aca="true" t="shared" si="72" ref="AF75:AF89">SUM(BG75:BH75)</f>
        <v>0</v>
      </c>
      <c r="AG75" s="388">
        <f t="shared" si="70"/>
        <v>0</v>
      </c>
      <c r="AH75" s="84">
        <f aca="true" t="shared" si="73" ref="AH75:AH89">100*AG75/$C$1</f>
        <v>0</v>
      </c>
      <c r="AI75" s="33"/>
      <c r="AK75" s="20">
        <f t="shared" si="49"/>
        <v>0</v>
      </c>
      <c r="AL75" s="20">
        <f t="shared" si="50"/>
        <v>0</v>
      </c>
      <c r="AM75" s="20">
        <f t="shared" si="51"/>
        <v>0</v>
      </c>
      <c r="AN75" s="20">
        <f t="shared" si="52"/>
        <v>0</v>
      </c>
      <c r="AO75" s="20">
        <f t="shared" si="53"/>
        <v>0</v>
      </c>
      <c r="AP75" s="20">
        <f t="shared" si="54"/>
        <v>0</v>
      </c>
      <c r="AQ75" s="20">
        <f t="shared" si="55"/>
        <v>0</v>
      </c>
      <c r="AR75" s="20">
        <f t="shared" si="56"/>
        <v>0</v>
      </c>
      <c r="AS75" s="20">
        <f t="shared" si="57"/>
        <v>0</v>
      </c>
      <c r="AT75" s="20">
        <f t="shared" si="58"/>
        <v>0</v>
      </c>
      <c r="AU75" s="20">
        <f t="shared" si="59"/>
        <v>0</v>
      </c>
      <c r="AV75" s="20">
        <f t="shared" si="60"/>
        <v>0</v>
      </c>
      <c r="AW75" s="20">
        <f t="shared" si="61"/>
        <v>0</v>
      </c>
      <c r="AX75" s="20">
        <f t="shared" si="62"/>
        <v>0</v>
      </c>
      <c r="AY75" s="20">
        <f t="shared" si="63"/>
        <v>0</v>
      </c>
      <c r="AZ75" s="20">
        <f t="shared" si="63"/>
        <v>0</v>
      </c>
      <c r="BA75" s="20"/>
      <c r="BB75" s="20">
        <f t="shared" si="64"/>
        <v>0</v>
      </c>
      <c r="BC75" s="20">
        <f t="shared" si="65"/>
        <v>0</v>
      </c>
      <c r="BD75" s="20">
        <f t="shared" si="66"/>
        <v>0</v>
      </c>
      <c r="BE75" s="20">
        <f t="shared" si="67"/>
        <v>0</v>
      </c>
      <c r="BF75" s="20"/>
      <c r="BG75" s="20">
        <f t="shared" si="68"/>
        <v>0</v>
      </c>
      <c r="BH75" s="20">
        <f t="shared" si="69"/>
        <v>0</v>
      </c>
    </row>
    <row r="76" spans="1:60" ht="20.25" customHeight="1">
      <c r="A76" s="96">
        <f>A74+1</f>
        <v>34</v>
      </c>
      <c r="B76" s="235">
        <f>IF(ISBLANK(ListaL!B69),"",ListaL!B69)</f>
      </c>
      <c r="C76" s="234">
        <f>IF(ISBLANK(ListaL!D69),"",ListaL!D69)</f>
      </c>
      <c r="D76" s="106"/>
      <c r="E76" s="134" t="str">
        <f>Organizatorzy!$F$3</f>
        <v>C</v>
      </c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8"/>
      <c r="W76" s="377"/>
      <c r="X76" s="377"/>
      <c r="Y76" s="377"/>
      <c r="Z76" s="377"/>
      <c r="AA76" s="378"/>
      <c r="AB76" s="377"/>
      <c r="AC76" s="377"/>
      <c r="AD76" s="147"/>
      <c r="AE76" s="383">
        <f t="shared" si="71"/>
        <v>0</v>
      </c>
      <c r="AF76" s="384">
        <f t="shared" si="72"/>
        <v>0</v>
      </c>
      <c r="AG76" s="385">
        <f t="shared" si="70"/>
        <v>0</v>
      </c>
      <c r="AH76" s="83">
        <f t="shared" si="73"/>
        <v>0</v>
      </c>
      <c r="AI76" s="32">
        <f>(AH76+AH77)/2</f>
        <v>0</v>
      </c>
      <c r="AK76" s="20">
        <f t="shared" si="49"/>
        <v>0</v>
      </c>
      <c r="AL76" s="20">
        <f t="shared" si="50"/>
        <v>0</v>
      </c>
      <c r="AM76" s="20">
        <f t="shared" si="51"/>
        <v>0</v>
      </c>
      <c r="AN76" s="20">
        <f t="shared" si="52"/>
        <v>0</v>
      </c>
      <c r="AO76" s="20">
        <f t="shared" si="53"/>
        <v>0</v>
      </c>
      <c r="AP76" s="20">
        <f t="shared" si="54"/>
        <v>0</v>
      </c>
      <c r="AQ76" s="20">
        <f t="shared" si="55"/>
        <v>0</v>
      </c>
      <c r="AR76" s="20">
        <f t="shared" si="56"/>
        <v>0</v>
      </c>
      <c r="AS76" s="20">
        <f t="shared" si="57"/>
        <v>0</v>
      </c>
      <c r="AT76" s="20">
        <f t="shared" si="58"/>
        <v>0</v>
      </c>
      <c r="AU76" s="20">
        <f t="shared" si="59"/>
        <v>0</v>
      </c>
      <c r="AV76" s="20">
        <f t="shared" si="60"/>
        <v>0</v>
      </c>
      <c r="AW76" s="20">
        <f t="shared" si="61"/>
        <v>0</v>
      </c>
      <c r="AX76" s="20">
        <f t="shared" si="62"/>
        <v>0</v>
      </c>
      <c r="AY76" s="20">
        <f t="shared" si="63"/>
        <v>0</v>
      </c>
      <c r="AZ76" s="20">
        <f t="shared" si="63"/>
        <v>0</v>
      </c>
      <c r="BA76" s="20"/>
      <c r="BB76" s="20">
        <f t="shared" si="64"/>
        <v>0</v>
      </c>
      <c r="BC76" s="20">
        <f t="shared" si="65"/>
        <v>0</v>
      </c>
      <c r="BD76" s="20">
        <f t="shared" si="66"/>
        <v>0</v>
      </c>
      <c r="BE76" s="20">
        <f t="shared" si="67"/>
        <v>0</v>
      </c>
      <c r="BF76" s="20"/>
      <c r="BG76" s="20">
        <f t="shared" si="68"/>
        <v>0</v>
      </c>
      <c r="BH76" s="20">
        <f t="shared" si="69"/>
        <v>0</v>
      </c>
    </row>
    <row r="77" spans="1:60" ht="20.25" customHeight="1" thickBot="1">
      <c r="A77" s="97"/>
      <c r="B77" s="107">
        <f>IF(ISBLANK(ListaL!C69),"",ListaL!C69)</f>
      </c>
      <c r="C77" s="108">
        <f>IF(ISBLANK(ListaL!E69),"",ListaL!E69)</f>
      </c>
      <c r="D77" s="109"/>
      <c r="E77" s="137" t="str">
        <f>Organizatorzy!$F$4</f>
        <v>E</v>
      </c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9"/>
      <c r="W77" s="374"/>
      <c r="X77" s="374"/>
      <c r="Y77" s="374"/>
      <c r="Z77" s="374"/>
      <c r="AA77" s="379"/>
      <c r="AB77" s="374"/>
      <c r="AC77" s="374"/>
      <c r="AD77" s="176"/>
      <c r="AE77" s="386">
        <f t="shared" si="71"/>
        <v>0</v>
      </c>
      <c r="AF77" s="387">
        <f t="shared" si="72"/>
        <v>0</v>
      </c>
      <c r="AG77" s="388">
        <f t="shared" si="70"/>
        <v>0</v>
      </c>
      <c r="AH77" s="84">
        <f t="shared" si="73"/>
        <v>0</v>
      </c>
      <c r="AI77" s="33"/>
      <c r="AK77" s="20">
        <f t="shared" si="49"/>
        <v>0</v>
      </c>
      <c r="AL77" s="20">
        <f t="shared" si="50"/>
        <v>0</v>
      </c>
      <c r="AM77" s="20">
        <f t="shared" si="51"/>
        <v>0</v>
      </c>
      <c r="AN77" s="20">
        <f t="shared" si="52"/>
        <v>0</v>
      </c>
      <c r="AO77" s="20">
        <f t="shared" si="53"/>
        <v>0</v>
      </c>
      <c r="AP77" s="20">
        <f t="shared" si="54"/>
        <v>0</v>
      </c>
      <c r="AQ77" s="20">
        <f t="shared" si="55"/>
        <v>0</v>
      </c>
      <c r="AR77" s="20">
        <f t="shared" si="56"/>
        <v>0</v>
      </c>
      <c r="AS77" s="20">
        <f t="shared" si="57"/>
        <v>0</v>
      </c>
      <c r="AT77" s="20">
        <f t="shared" si="58"/>
        <v>0</v>
      </c>
      <c r="AU77" s="20">
        <f t="shared" si="59"/>
        <v>0</v>
      </c>
      <c r="AV77" s="20">
        <f t="shared" si="60"/>
        <v>0</v>
      </c>
      <c r="AW77" s="20">
        <f t="shared" si="61"/>
        <v>0</v>
      </c>
      <c r="AX77" s="20">
        <f t="shared" si="62"/>
        <v>0</v>
      </c>
      <c r="AY77" s="20">
        <f t="shared" si="63"/>
        <v>0</v>
      </c>
      <c r="AZ77" s="20">
        <f t="shared" si="63"/>
        <v>0</v>
      </c>
      <c r="BA77" s="20"/>
      <c r="BB77" s="20">
        <f t="shared" si="64"/>
        <v>0</v>
      </c>
      <c r="BC77" s="20">
        <f t="shared" si="65"/>
        <v>0</v>
      </c>
      <c r="BD77" s="20">
        <f t="shared" si="66"/>
        <v>0</v>
      </c>
      <c r="BE77" s="20">
        <f t="shared" si="67"/>
        <v>0</v>
      </c>
      <c r="BF77" s="20"/>
      <c r="BG77" s="20">
        <f t="shared" si="68"/>
        <v>0</v>
      </c>
      <c r="BH77" s="20">
        <f t="shared" si="69"/>
        <v>0</v>
      </c>
    </row>
    <row r="78" spans="1:60" ht="20.25" customHeight="1">
      <c r="A78" s="96">
        <f>A76+1</f>
        <v>35</v>
      </c>
      <c r="B78" s="235">
        <f>IF(ISBLANK(ListaL!B71),"",ListaL!B71)</f>
      </c>
      <c r="C78" s="234">
        <f>IF(ISBLANK(ListaL!D71),"",ListaL!D71)</f>
      </c>
      <c r="D78" s="106"/>
      <c r="E78" s="134" t="str">
        <f>Organizatorzy!$F$3</f>
        <v>C</v>
      </c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6"/>
      <c r="W78" s="375"/>
      <c r="X78" s="375"/>
      <c r="Y78" s="375"/>
      <c r="Z78" s="375"/>
      <c r="AA78" s="376"/>
      <c r="AB78" s="375"/>
      <c r="AC78" s="375"/>
      <c r="AD78" s="146"/>
      <c r="AE78" s="383">
        <f t="shared" si="71"/>
        <v>0</v>
      </c>
      <c r="AF78" s="384">
        <f t="shared" si="72"/>
        <v>0</v>
      </c>
      <c r="AG78" s="385">
        <f t="shared" si="70"/>
        <v>0</v>
      </c>
      <c r="AH78" s="83">
        <f t="shared" si="73"/>
        <v>0</v>
      </c>
      <c r="AI78" s="32">
        <f>(AH78+AH79)/2</f>
        <v>0</v>
      </c>
      <c r="AK78" s="20">
        <f t="shared" si="49"/>
        <v>0</v>
      </c>
      <c r="AL78" s="20">
        <f t="shared" si="50"/>
        <v>0</v>
      </c>
      <c r="AM78" s="20">
        <f t="shared" si="51"/>
        <v>0</v>
      </c>
      <c r="AN78" s="20">
        <f t="shared" si="52"/>
        <v>0</v>
      </c>
      <c r="AO78" s="20">
        <f t="shared" si="53"/>
        <v>0</v>
      </c>
      <c r="AP78" s="20">
        <f t="shared" si="54"/>
        <v>0</v>
      </c>
      <c r="AQ78" s="20">
        <f t="shared" si="55"/>
        <v>0</v>
      </c>
      <c r="AR78" s="20">
        <f t="shared" si="56"/>
        <v>0</v>
      </c>
      <c r="AS78" s="20">
        <f t="shared" si="57"/>
        <v>0</v>
      </c>
      <c r="AT78" s="20">
        <f t="shared" si="58"/>
        <v>0</v>
      </c>
      <c r="AU78" s="20">
        <f t="shared" si="59"/>
        <v>0</v>
      </c>
      <c r="AV78" s="20">
        <f t="shared" si="60"/>
        <v>0</v>
      </c>
      <c r="AW78" s="20">
        <f t="shared" si="61"/>
        <v>0</v>
      </c>
      <c r="AX78" s="20">
        <f t="shared" si="62"/>
        <v>0</v>
      </c>
      <c r="AY78" s="20">
        <f t="shared" si="63"/>
        <v>0</v>
      </c>
      <c r="AZ78" s="20">
        <f t="shared" si="63"/>
        <v>0</v>
      </c>
      <c r="BA78" s="20"/>
      <c r="BB78" s="20">
        <f t="shared" si="64"/>
        <v>0</v>
      </c>
      <c r="BC78" s="20">
        <f t="shared" si="65"/>
        <v>0</v>
      </c>
      <c r="BD78" s="20">
        <f t="shared" si="66"/>
        <v>0</v>
      </c>
      <c r="BE78" s="20">
        <f t="shared" si="67"/>
        <v>0</v>
      </c>
      <c r="BF78" s="20"/>
      <c r="BG78" s="20">
        <f t="shared" si="68"/>
        <v>0</v>
      </c>
      <c r="BH78" s="20">
        <f t="shared" si="69"/>
        <v>0</v>
      </c>
    </row>
    <row r="79" spans="1:60" ht="20.25" customHeight="1" thickBot="1">
      <c r="A79" s="97"/>
      <c r="B79" s="107">
        <f>IF(ISBLANK(ListaL!C71),"",ListaL!C71)</f>
      </c>
      <c r="C79" s="108">
        <f>IF(ISBLANK(ListaL!E71),"",ListaL!E71)</f>
      </c>
      <c r="D79" s="109"/>
      <c r="E79" s="137" t="str">
        <f>Organizatorzy!$F$4</f>
        <v>E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4"/>
      <c r="W79" s="343"/>
      <c r="X79" s="343"/>
      <c r="Y79" s="343"/>
      <c r="Z79" s="343"/>
      <c r="AA79" s="344"/>
      <c r="AB79" s="343"/>
      <c r="AC79" s="343"/>
      <c r="AD79" s="176"/>
      <c r="AE79" s="386">
        <f t="shared" si="71"/>
        <v>0</v>
      </c>
      <c r="AF79" s="387">
        <f t="shared" si="72"/>
        <v>0</v>
      </c>
      <c r="AG79" s="388">
        <f t="shared" si="70"/>
        <v>0</v>
      </c>
      <c r="AH79" s="84">
        <f t="shared" si="73"/>
        <v>0</v>
      </c>
      <c r="AI79" s="33"/>
      <c r="AJ79" s="4"/>
      <c r="AK79" s="20">
        <f t="shared" si="49"/>
        <v>0</v>
      </c>
      <c r="AL79" s="20">
        <f t="shared" si="50"/>
        <v>0</v>
      </c>
      <c r="AM79" s="20">
        <f t="shared" si="51"/>
        <v>0</v>
      </c>
      <c r="AN79" s="20">
        <f t="shared" si="52"/>
        <v>0</v>
      </c>
      <c r="AO79" s="20">
        <f t="shared" si="53"/>
        <v>0</v>
      </c>
      <c r="AP79" s="20">
        <f t="shared" si="54"/>
        <v>0</v>
      </c>
      <c r="AQ79" s="20">
        <f t="shared" si="55"/>
        <v>0</v>
      </c>
      <c r="AR79" s="20">
        <f t="shared" si="56"/>
        <v>0</v>
      </c>
      <c r="AS79" s="20">
        <f t="shared" si="57"/>
        <v>0</v>
      </c>
      <c r="AT79" s="20">
        <f t="shared" si="58"/>
        <v>0</v>
      </c>
      <c r="AU79" s="20">
        <f t="shared" si="59"/>
        <v>0</v>
      </c>
      <c r="AV79" s="20">
        <f t="shared" si="60"/>
        <v>0</v>
      </c>
      <c r="AW79" s="20">
        <f t="shared" si="61"/>
        <v>0</v>
      </c>
      <c r="AX79" s="20">
        <f t="shared" si="62"/>
        <v>0</v>
      </c>
      <c r="AY79" s="20">
        <f t="shared" si="63"/>
        <v>0</v>
      </c>
      <c r="AZ79" s="20">
        <f t="shared" si="63"/>
        <v>0</v>
      </c>
      <c r="BA79" s="20"/>
      <c r="BB79" s="20">
        <f t="shared" si="64"/>
        <v>0</v>
      </c>
      <c r="BC79" s="20">
        <f t="shared" si="65"/>
        <v>0</v>
      </c>
      <c r="BD79" s="20">
        <f t="shared" si="66"/>
        <v>0</v>
      </c>
      <c r="BE79" s="20">
        <f t="shared" si="67"/>
        <v>0</v>
      </c>
      <c r="BF79" s="20"/>
      <c r="BG79" s="20">
        <f t="shared" si="68"/>
        <v>0</v>
      </c>
      <c r="BH79" s="20">
        <f t="shared" si="69"/>
        <v>0</v>
      </c>
    </row>
    <row r="80" spans="1:60" ht="20.25" customHeight="1">
      <c r="A80" s="96">
        <f>A78+1</f>
        <v>36</v>
      </c>
      <c r="B80" s="235">
        <f>IF(ISBLANK(ListaL!B73),"",ListaL!B73)</f>
      </c>
      <c r="C80" s="234">
        <f>IF(ISBLANK(ListaL!D73),"",ListaL!D73)</f>
      </c>
      <c r="D80" s="106"/>
      <c r="E80" s="134" t="str">
        <f>Organizatorzy!$F$3</f>
        <v>C</v>
      </c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8"/>
      <c r="W80" s="377"/>
      <c r="X80" s="377"/>
      <c r="Y80" s="377"/>
      <c r="Z80" s="377"/>
      <c r="AA80" s="378"/>
      <c r="AB80" s="377"/>
      <c r="AC80" s="377"/>
      <c r="AD80" s="147"/>
      <c r="AE80" s="383">
        <f t="shared" si="71"/>
        <v>0</v>
      </c>
      <c r="AF80" s="384">
        <f t="shared" si="72"/>
        <v>0</v>
      </c>
      <c r="AG80" s="385">
        <f t="shared" si="70"/>
        <v>0</v>
      </c>
      <c r="AH80" s="83">
        <f t="shared" si="73"/>
        <v>0</v>
      </c>
      <c r="AI80" s="32">
        <f>(AH80+AH81)/2</f>
        <v>0</v>
      </c>
      <c r="AK80" s="20">
        <f t="shared" si="49"/>
        <v>0</v>
      </c>
      <c r="AL80" s="20">
        <f t="shared" si="50"/>
        <v>0</v>
      </c>
      <c r="AM80" s="20">
        <f t="shared" si="51"/>
        <v>0</v>
      </c>
      <c r="AN80" s="20">
        <f t="shared" si="52"/>
        <v>0</v>
      </c>
      <c r="AO80" s="20">
        <f t="shared" si="53"/>
        <v>0</v>
      </c>
      <c r="AP80" s="20">
        <f t="shared" si="54"/>
        <v>0</v>
      </c>
      <c r="AQ80" s="20">
        <f t="shared" si="55"/>
        <v>0</v>
      </c>
      <c r="AR80" s="20">
        <f t="shared" si="56"/>
        <v>0</v>
      </c>
      <c r="AS80" s="20">
        <f t="shared" si="57"/>
        <v>0</v>
      </c>
      <c r="AT80" s="20">
        <f t="shared" si="58"/>
        <v>0</v>
      </c>
      <c r="AU80" s="20">
        <f t="shared" si="59"/>
        <v>0</v>
      </c>
      <c r="AV80" s="20">
        <f t="shared" si="60"/>
        <v>0</v>
      </c>
      <c r="AW80" s="20">
        <f t="shared" si="61"/>
        <v>0</v>
      </c>
      <c r="AX80" s="20">
        <f t="shared" si="62"/>
        <v>0</v>
      </c>
      <c r="AY80" s="20">
        <f t="shared" si="63"/>
        <v>0</v>
      </c>
      <c r="AZ80" s="20">
        <f t="shared" si="63"/>
        <v>0</v>
      </c>
      <c r="BA80" s="20"/>
      <c r="BB80" s="20">
        <f t="shared" si="64"/>
        <v>0</v>
      </c>
      <c r="BC80" s="20">
        <f t="shared" si="65"/>
        <v>0</v>
      </c>
      <c r="BD80" s="20">
        <f t="shared" si="66"/>
        <v>0</v>
      </c>
      <c r="BE80" s="20">
        <f t="shared" si="67"/>
        <v>0</v>
      </c>
      <c r="BF80" s="20"/>
      <c r="BG80" s="20">
        <f t="shared" si="68"/>
        <v>0</v>
      </c>
      <c r="BH80" s="20">
        <f t="shared" si="69"/>
        <v>0</v>
      </c>
    </row>
    <row r="81" spans="1:60" ht="20.25" customHeight="1" thickBot="1">
      <c r="A81" s="97"/>
      <c r="B81" s="107">
        <f>IF(ISBLANK(ListaL!C73),"",ListaL!C73)</f>
      </c>
      <c r="C81" s="108">
        <f>IF(ISBLANK(ListaL!E73),"",ListaL!E73)</f>
      </c>
      <c r="D81" s="109"/>
      <c r="E81" s="137" t="str">
        <f>Organizatorzy!$F$4</f>
        <v>E</v>
      </c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9"/>
      <c r="W81" s="374"/>
      <c r="X81" s="374"/>
      <c r="Y81" s="374"/>
      <c r="Z81" s="374"/>
      <c r="AA81" s="379"/>
      <c r="AB81" s="374"/>
      <c r="AC81" s="374"/>
      <c r="AD81" s="176"/>
      <c r="AE81" s="386">
        <f t="shared" si="71"/>
        <v>0</v>
      </c>
      <c r="AF81" s="387">
        <f t="shared" si="72"/>
        <v>0</v>
      </c>
      <c r="AG81" s="388">
        <f t="shared" si="70"/>
        <v>0</v>
      </c>
      <c r="AH81" s="84">
        <f t="shared" si="73"/>
        <v>0</v>
      </c>
      <c r="AI81" s="33"/>
      <c r="AK81" s="20">
        <f t="shared" si="49"/>
        <v>0</v>
      </c>
      <c r="AL81" s="20">
        <f t="shared" si="50"/>
        <v>0</v>
      </c>
      <c r="AM81" s="20">
        <f t="shared" si="51"/>
        <v>0</v>
      </c>
      <c r="AN81" s="20">
        <f t="shared" si="52"/>
        <v>0</v>
      </c>
      <c r="AO81" s="20">
        <f t="shared" si="53"/>
        <v>0</v>
      </c>
      <c r="AP81" s="20">
        <f t="shared" si="54"/>
        <v>0</v>
      </c>
      <c r="AQ81" s="20">
        <f t="shared" si="55"/>
        <v>0</v>
      </c>
      <c r="AR81" s="20">
        <f t="shared" si="56"/>
        <v>0</v>
      </c>
      <c r="AS81" s="20">
        <f t="shared" si="57"/>
        <v>0</v>
      </c>
      <c r="AT81" s="20">
        <f t="shared" si="58"/>
        <v>0</v>
      </c>
      <c r="AU81" s="20">
        <f t="shared" si="59"/>
        <v>0</v>
      </c>
      <c r="AV81" s="20">
        <f t="shared" si="60"/>
        <v>0</v>
      </c>
      <c r="AW81" s="20">
        <f t="shared" si="61"/>
        <v>0</v>
      </c>
      <c r="AX81" s="20">
        <f t="shared" si="62"/>
        <v>0</v>
      </c>
      <c r="AY81" s="20">
        <f t="shared" si="63"/>
        <v>0</v>
      </c>
      <c r="AZ81" s="20">
        <f t="shared" si="63"/>
        <v>0</v>
      </c>
      <c r="BA81" s="20"/>
      <c r="BB81" s="20">
        <f t="shared" si="64"/>
        <v>0</v>
      </c>
      <c r="BC81" s="20">
        <f t="shared" si="65"/>
        <v>0</v>
      </c>
      <c r="BD81" s="20">
        <f t="shared" si="66"/>
        <v>0</v>
      </c>
      <c r="BE81" s="20">
        <f t="shared" si="67"/>
        <v>0</v>
      </c>
      <c r="BF81" s="20"/>
      <c r="BG81" s="20">
        <f t="shared" si="68"/>
        <v>0</v>
      </c>
      <c r="BH81" s="20">
        <f t="shared" si="69"/>
        <v>0</v>
      </c>
    </row>
    <row r="82" spans="1:60" ht="20.25" customHeight="1">
      <c r="A82" s="96">
        <f>A80+1</f>
        <v>37</v>
      </c>
      <c r="B82" s="235">
        <f>IF(ISBLANK(ListaL!B75),"",ListaL!B75)</f>
      </c>
      <c r="C82" s="234">
        <f>IF(ISBLANK(ListaL!D75),"",ListaL!D75)</f>
      </c>
      <c r="D82" s="106"/>
      <c r="E82" s="134" t="str">
        <f>Organizatorzy!$F$3</f>
        <v>C</v>
      </c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6"/>
      <c r="W82" s="375"/>
      <c r="X82" s="375"/>
      <c r="Y82" s="375"/>
      <c r="Z82" s="375"/>
      <c r="AA82" s="376"/>
      <c r="AB82" s="375"/>
      <c r="AC82" s="375"/>
      <c r="AD82" s="146"/>
      <c r="AE82" s="383">
        <f t="shared" si="71"/>
        <v>0</v>
      </c>
      <c r="AF82" s="384">
        <f t="shared" si="72"/>
        <v>0</v>
      </c>
      <c r="AG82" s="385">
        <f t="shared" si="70"/>
        <v>0</v>
      </c>
      <c r="AH82" s="83">
        <f t="shared" si="73"/>
        <v>0</v>
      </c>
      <c r="AI82" s="32">
        <f>(AH82+AH83)/2</f>
        <v>0</v>
      </c>
      <c r="AK82" s="20">
        <f t="shared" si="49"/>
        <v>0</v>
      </c>
      <c r="AL82" s="20">
        <f t="shared" si="50"/>
        <v>0</v>
      </c>
      <c r="AM82" s="20">
        <f t="shared" si="51"/>
        <v>0</v>
      </c>
      <c r="AN82" s="20">
        <f t="shared" si="52"/>
        <v>0</v>
      </c>
      <c r="AO82" s="20">
        <f t="shared" si="53"/>
        <v>0</v>
      </c>
      <c r="AP82" s="20">
        <f t="shared" si="54"/>
        <v>0</v>
      </c>
      <c r="AQ82" s="20">
        <f t="shared" si="55"/>
        <v>0</v>
      </c>
      <c r="AR82" s="20">
        <f t="shared" si="56"/>
        <v>0</v>
      </c>
      <c r="AS82" s="20">
        <f t="shared" si="57"/>
        <v>0</v>
      </c>
      <c r="AT82" s="20">
        <f t="shared" si="58"/>
        <v>0</v>
      </c>
      <c r="AU82" s="20">
        <f t="shared" si="59"/>
        <v>0</v>
      </c>
      <c r="AV82" s="20">
        <f t="shared" si="60"/>
        <v>0</v>
      </c>
      <c r="AW82" s="20">
        <f t="shared" si="61"/>
        <v>0</v>
      </c>
      <c r="AX82" s="20">
        <f t="shared" si="62"/>
        <v>0</v>
      </c>
      <c r="AY82" s="20">
        <f t="shared" si="63"/>
        <v>0</v>
      </c>
      <c r="AZ82" s="20">
        <f t="shared" si="63"/>
        <v>0</v>
      </c>
      <c r="BA82" s="20"/>
      <c r="BB82" s="20">
        <f t="shared" si="64"/>
        <v>0</v>
      </c>
      <c r="BC82" s="20">
        <f t="shared" si="65"/>
        <v>0</v>
      </c>
      <c r="BD82" s="20">
        <f t="shared" si="66"/>
        <v>0</v>
      </c>
      <c r="BE82" s="20">
        <f t="shared" si="67"/>
        <v>0</v>
      </c>
      <c r="BF82" s="20"/>
      <c r="BG82" s="20">
        <f t="shared" si="68"/>
        <v>0</v>
      </c>
      <c r="BH82" s="20">
        <f t="shared" si="69"/>
        <v>0</v>
      </c>
    </row>
    <row r="83" spans="1:60" ht="20.25" customHeight="1" thickBot="1">
      <c r="A83" s="97"/>
      <c r="B83" s="107">
        <f>IF(ISBLANK(ListaL!C75),"",ListaL!C75)</f>
      </c>
      <c r="C83" s="108">
        <f>IF(ISBLANK(ListaL!E75),"",ListaL!E75)</f>
      </c>
      <c r="D83" s="109"/>
      <c r="E83" s="137" t="str">
        <f>Organizatorzy!$F$4</f>
        <v>E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4"/>
      <c r="W83" s="343"/>
      <c r="X83" s="343"/>
      <c r="Y83" s="343"/>
      <c r="Z83" s="343"/>
      <c r="AA83" s="344"/>
      <c r="AB83" s="343"/>
      <c r="AC83" s="343"/>
      <c r="AD83" s="176"/>
      <c r="AE83" s="386">
        <f t="shared" si="71"/>
        <v>0</v>
      </c>
      <c r="AF83" s="387">
        <f t="shared" si="72"/>
        <v>0</v>
      </c>
      <c r="AG83" s="388">
        <f t="shared" si="70"/>
        <v>0</v>
      </c>
      <c r="AH83" s="84">
        <f t="shared" si="73"/>
        <v>0</v>
      </c>
      <c r="AI83" s="33"/>
      <c r="AK83" s="20">
        <f t="shared" si="49"/>
        <v>0</v>
      </c>
      <c r="AL83" s="20">
        <f t="shared" si="50"/>
        <v>0</v>
      </c>
      <c r="AM83" s="20">
        <f t="shared" si="51"/>
        <v>0</v>
      </c>
      <c r="AN83" s="20">
        <f t="shared" si="52"/>
        <v>0</v>
      </c>
      <c r="AO83" s="20">
        <f t="shared" si="53"/>
        <v>0</v>
      </c>
      <c r="AP83" s="20">
        <f t="shared" si="54"/>
        <v>0</v>
      </c>
      <c r="AQ83" s="20">
        <f t="shared" si="55"/>
        <v>0</v>
      </c>
      <c r="AR83" s="20">
        <f t="shared" si="56"/>
        <v>0</v>
      </c>
      <c r="AS83" s="20">
        <f t="shared" si="57"/>
        <v>0</v>
      </c>
      <c r="AT83" s="20">
        <f t="shared" si="58"/>
        <v>0</v>
      </c>
      <c r="AU83" s="20">
        <f t="shared" si="59"/>
        <v>0</v>
      </c>
      <c r="AV83" s="20">
        <f t="shared" si="60"/>
        <v>0</v>
      </c>
      <c r="AW83" s="20">
        <f t="shared" si="61"/>
        <v>0</v>
      </c>
      <c r="AX83" s="20">
        <f t="shared" si="62"/>
        <v>0</v>
      </c>
      <c r="AY83" s="20">
        <f t="shared" si="63"/>
        <v>0</v>
      </c>
      <c r="AZ83" s="20">
        <f t="shared" si="63"/>
        <v>0</v>
      </c>
      <c r="BA83" s="20"/>
      <c r="BB83" s="20">
        <f t="shared" si="64"/>
        <v>0</v>
      </c>
      <c r="BC83" s="20">
        <f t="shared" si="65"/>
        <v>0</v>
      </c>
      <c r="BD83" s="20">
        <f t="shared" si="66"/>
        <v>0</v>
      </c>
      <c r="BE83" s="20">
        <f t="shared" si="67"/>
        <v>0</v>
      </c>
      <c r="BF83" s="20"/>
      <c r="BG83" s="20">
        <f t="shared" si="68"/>
        <v>0</v>
      </c>
      <c r="BH83" s="20">
        <f t="shared" si="69"/>
        <v>0</v>
      </c>
    </row>
    <row r="84" spans="1:60" ht="20.25" customHeight="1">
      <c r="A84" s="96">
        <f>A82+1</f>
        <v>38</v>
      </c>
      <c r="B84" s="235">
        <f>IF(ISBLANK(ListaL!B77),"",ListaL!B77)</f>
      </c>
      <c r="C84" s="234">
        <f>IF(ISBLANK(ListaL!D77),"",ListaL!D77)</f>
      </c>
      <c r="D84" s="106"/>
      <c r="E84" s="134" t="str">
        <f>Organizatorzy!$F$3</f>
        <v>C</v>
      </c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8"/>
      <c r="W84" s="377"/>
      <c r="X84" s="377"/>
      <c r="Y84" s="377"/>
      <c r="Z84" s="377"/>
      <c r="AA84" s="378"/>
      <c r="AB84" s="377"/>
      <c r="AC84" s="377"/>
      <c r="AD84" s="147"/>
      <c r="AE84" s="383">
        <f t="shared" si="71"/>
        <v>0</v>
      </c>
      <c r="AF84" s="384">
        <f t="shared" si="72"/>
        <v>0</v>
      </c>
      <c r="AG84" s="385">
        <f t="shared" si="70"/>
        <v>0</v>
      </c>
      <c r="AH84" s="83">
        <f t="shared" si="73"/>
        <v>0</v>
      </c>
      <c r="AI84" s="32">
        <f>(AH84+AH85)/2</f>
        <v>0</v>
      </c>
      <c r="AK84" s="20">
        <f t="shared" si="49"/>
        <v>0</v>
      </c>
      <c r="AL84" s="20">
        <f t="shared" si="50"/>
        <v>0</v>
      </c>
      <c r="AM84" s="20">
        <f t="shared" si="51"/>
        <v>0</v>
      </c>
      <c r="AN84" s="20">
        <f t="shared" si="52"/>
        <v>0</v>
      </c>
      <c r="AO84" s="20">
        <f t="shared" si="53"/>
        <v>0</v>
      </c>
      <c r="AP84" s="20">
        <f t="shared" si="54"/>
        <v>0</v>
      </c>
      <c r="AQ84" s="20">
        <f t="shared" si="55"/>
        <v>0</v>
      </c>
      <c r="AR84" s="20">
        <f t="shared" si="56"/>
        <v>0</v>
      </c>
      <c r="AS84" s="20">
        <f t="shared" si="57"/>
        <v>0</v>
      </c>
      <c r="AT84" s="20">
        <f t="shared" si="58"/>
        <v>0</v>
      </c>
      <c r="AU84" s="20">
        <f t="shared" si="59"/>
        <v>0</v>
      </c>
      <c r="AV84" s="20">
        <f t="shared" si="60"/>
        <v>0</v>
      </c>
      <c r="AW84" s="20">
        <f t="shared" si="61"/>
        <v>0</v>
      </c>
      <c r="AX84" s="20">
        <f t="shared" si="62"/>
        <v>0</v>
      </c>
      <c r="AY84" s="20">
        <f t="shared" si="63"/>
        <v>0</v>
      </c>
      <c r="AZ84" s="20">
        <f t="shared" si="63"/>
        <v>0</v>
      </c>
      <c r="BA84" s="20"/>
      <c r="BB84" s="20">
        <f t="shared" si="64"/>
        <v>0</v>
      </c>
      <c r="BC84" s="20">
        <f t="shared" si="65"/>
        <v>0</v>
      </c>
      <c r="BD84" s="20">
        <f t="shared" si="66"/>
        <v>0</v>
      </c>
      <c r="BE84" s="20">
        <f t="shared" si="67"/>
        <v>0</v>
      </c>
      <c r="BF84" s="20"/>
      <c r="BG84" s="20">
        <f t="shared" si="68"/>
        <v>0</v>
      </c>
      <c r="BH84" s="20">
        <f t="shared" si="69"/>
        <v>0</v>
      </c>
    </row>
    <row r="85" spans="1:60" ht="20.25" customHeight="1" thickBot="1">
      <c r="A85" s="97"/>
      <c r="B85" s="107">
        <f>IF(ISBLANK(ListaL!C77),"",ListaL!C77)</f>
      </c>
      <c r="C85" s="108">
        <f>IF(ISBLANK(ListaL!E77),"",ListaL!E77)</f>
      </c>
      <c r="D85" s="109"/>
      <c r="E85" s="137" t="str">
        <f>Organizatorzy!$F$4</f>
        <v>E</v>
      </c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9"/>
      <c r="W85" s="374"/>
      <c r="X85" s="374"/>
      <c r="Y85" s="374"/>
      <c r="Z85" s="374"/>
      <c r="AA85" s="379"/>
      <c r="AB85" s="374"/>
      <c r="AC85" s="374"/>
      <c r="AD85" s="176"/>
      <c r="AE85" s="386">
        <f t="shared" si="71"/>
        <v>0</v>
      </c>
      <c r="AF85" s="387">
        <f t="shared" si="72"/>
        <v>0</v>
      </c>
      <c r="AG85" s="388">
        <f t="shared" si="70"/>
        <v>0</v>
      </c>
      <c r="AH85" s="84">
        <f t="shared" si="73"/>
        <v>0</v>
      </c>
      <c r="AI85" s="33"/>
      <c r="AK85" s="20">
        <f t="shared" si="49"/>
        <v>0</v>
      </c>
      <c r="AL85" s="20">
        <f t="shared" si="50"/>
        <v>0</v>
      </c>
      <c r="AM85" s="20">
        <f t="shared" si="51"/>
        <v>0</v>
      </c>
      <c r="AN85" s="20">
        <f t="shared" si="52"/>
        <v>0</v>
      </c>
      <c r="AO85" s="20">
        <f t="shared" si="53"/>
        <v>0</v>
      </c>
      <c r="AP85" s="20">
        <f t="shared" si="54"/>
        <v>0</v>
      </c>
      <c r="AQ85" s="20">
        <f t="shared" si="55"/>
        <v>0</v>
      </c>
      <c r="AR85" s="20">
        <f t="shared" si="56"/>
        <v>0</v>
      </c>
      <c r="AS85" s="20">
        <f t="shared" si="57"/>
        <v>0</v>
      </c>
      <c r="AT85" s="20">
        <f t="shared" si="58"/>
        <v>0</v>
      </c>
      <c r="AU85" s="20">
        <f t="shared" si="59"/>
        <v>0</v>
      </c>
      <c r="AV85" s="20">
        <f t="shared" si="60"/>
        <v>0</v>
      </c>
      <c r="AW85" s="20">
        <f t="shared" si="61"/>
        <v>0</v>
      </c>
      <c r="AX85" s="20">
        <f t="shared" si="62"/>
        <v>0</v>
      </c>
      <c r="AY85" s="20">
        <f t="shared" si="63"/>
        <v>0</v>
      </c>
      <c r="AZ85" s="20">
        <f t="shared" si="63"/>
        <v>0</v>
      </c>
      <c r="BA85" s="20"/>
      <c r="BB85" s="20">
        <f t="shared" si="64"/>
        <v>0</v>
      </c>
      <c r="BC85" s="20">
        <f t="shared" si="65"/>
        <v>0</v>
      </c>
      <c r="BD85" s="20">
        <f t="shared" si="66"/>
        <v>0</v>
      </c>
      <c r="BE85" s="20">
        <f t="shared" si="67"/>
        <v>0</v>
      </c>
      <c r="BF85" s="20"/>
      <c r="BG85" s="20">
        <f t="shared" si="68"/>
        <v>0</v>
      </c>
      <c r="BH85" s="20">
        <f t="shared" si="69"/>
        <v>0</v>
      </c>
    </row>
    <row r="86" spans="1:60" ht="20.25" customHeight="1">
      <c r="A86" s="96">
        <f>A84+1</f>
        <v>39</v>
      </c>
      <c r="B86" s="235">
        <f>IF(ISBLANK(ListaL!B79),"",ListaL!B79)</f>
      </c>
      <c r="C86" s="234">
        <f>IF(ISBLANK(ListaL!D79),"",ListaL!D79)</f>
      </c>
      <c r="D86" s="106"/>
      <c r="E86" s="134" t="str">
        <f>Organizatorzy!$F$3</f>
        <v>C</v>
      </c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6"/>
      <c r="W86" s="375"/>
      <c r="X86" s="375"/>
      <c r="Y86" s="375"/>
      <c r="Z86" s="375"/>
      <c r="AA86" s="376"/>
      <c r="AB86" s="375"/>
      <c r="AC86" s="375"/>
      <c r="AD86" s="146"/>
      <c r="AE86" s="383">
        <f t="shared" si="71"/>
        <v>0</v>
      </c>
      <c r="AF86" s="384">
        <f t="shared" si="72"/>
        <v>0</v>
      </c>
      <c r="AG86" s="385">
        <f t="shared" si="70"/>
        <v>0</v>
      </c>
      <c r="AH86" s="83">
        <f t="shared" si="73"/>
        <v>0</v>
      </c>
      <c r="AI86" s="32">
        <f>(AH86+AH87)/2</f>
        <v>0</v>
      </c>
      <c r="AK86" s="20">
        <f t="shared" si="49"/>
        <v>0</v>
      </c>
      <c r="AL86" s="20">
        <f t="shared" si="50"/>
        <v>0</v>
      </c>
      <c r="AM86" s="20">
        <f t="shared" si="51"/>
        <v>0</v>
      </c>
      <c r="AN86" s="20">
        <f t="shared" si="52"/>
        <v>0</v>
      </c>
      <c r="AO86" s="20">
        <f t="shared" si="53"/>
        <v>0</v>
      </c>
      <c r="AP86" s="20">
        <f t="shared" si="54"/>
        <v>0</v>
      </c>
      <c r="AQ86" s="20">
        <f t="shared" si="55"/>
        <v>0</v>
      </c>
      <c r="AR86" s="20">
        <f t="shared" si="56"/>
        <v>0</v>
      </c>
      <c r="AS86" s="20">
        <f t="shared" si="57"/>
        <v>0</v>
      </c>
      <c r="AT86" s="20">
        <f t="shared" si="58"/>
        <v>0</v>
      </c>
      <c r="AU86" s="20">
        <f t="shared" si="59"/>
        <v>0</v>
      </c>
      <c r="AV86" s="20">
        <f t="shared" si="60"/>
        <v>0</v>
      </c>
      <c r="AW86" s="20">
        <f t="shared" si="61"/>
        <v>0</v>
      </c>
      <c r="AX86" s="20">
        <f t="shared" si="62"/>
        <v>0</v>
      </c>
      <c r="AY86" s="20">
        <f t="shared" si="63"/>
        <v>0</v>
      </c>
      <c r="AZ86" s="20">
        <f t="shared" si="63"/>
        <v>0</v>
      </c>
      <c r="BA86" s="20"/>
      <c r="BB86" s="20">
        <f t="shared" si="64"/>
        <v>0</v>
      </c>
      <c r="BC86" s="20">
        <f t="shared" si="65"/>
        <v>0</v>
      </c>
      <c r="BD86" s="20">
        <f t="shared" si="66"/>
        <v>0</v>
      </c>
      <c r="BE86" s="20">
        <f t="shared" si="67"/>
        <v>0</v>
      </c>
      <c r="BF86" s="20"/>
      <c r="BG86" s="20">
        <f t="shared" si="68"/>
        <v>0</v>
      </c>
      <c r="BH86" s="20">
        <f t="shared" si="69"/>
        <v>0</v>
      </c>
    </row>
    <row r="87" spans="1:60" ht="20.25" customHeight="1" thickBot="1">
      <c r="A87" s="97"/>
      <c r="B87" s="107">
        <f>IF(ISBLANK(ListaL!C79),"",ListaL!C79)</f>
      </c>
      <c r="C87" s="108">
        <f>IF(ISBLANK(ListaL!E79),"",ListaL!E79)</f>
      </c>
      <c r="D87" s="109"/>
      <c r="E87" s="137" t="str">
        <f>Organizatorzy!$F$4</f>
        <v>E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4"/>
      <c r="W87" s="343"/>
      <c r="X87" s="343"/>
      <c r="Y87" s="343"/>
      <c r="Z87" s="343"/>
      <c r="AA87" s="344"/>
      <c r="AB87" s="343"/>
      <c r="AC87" s="343"/>
      <c r="AD87" s="176"/>
      <c r="AE87" s="386">
        <f t="shared" si="71"/>
        <v>0</v>
      </c>
      <c r="AF87" s="387">
        <f t="shared" si="72"/>
        <v>0</v>
      </c>
      <c r="AG87" s="388">
        <f t="shared" si="70"/>
        <v>0</v>
      </c>
      <c r="AH87" s="84">
        <f t="shared" si="73"/>
        <v>0</v>
      </c>
      <c r="AI87" s="33"/>
      <c r="AK87" s="20">
        <f t="shared" si="49"/>
        <v>0</v>
      </c>
      <c r="AL87" s="20">
        <f t="shared" si="50"/>
        <v>0</v>
      </c>
      <c r="AM87" s="20">
        <f t="shared" si="51"/>
        <v>0</v>
      </c>
      <c r="AN87" s="20">
        <f t="shared" si="52"/>
        <v>0</v>
      </c>
      <c r="AO87" s="20">
        <f t="shared" si="53"/>
        <v>0</v>
      </c>
      <c r="AP87" s="20">
        <f t="shared" si="54"/>
        <v>0</v>
      </c>
      <c r="AQ87" s="20">
        <f t="shared" si="55"/>
        <v>0</v>
      </c>
      <c r="AR87" s="20">
        <f t="shared" si="56"/>
        <v>0</v>
      </c>
      <c r="AS87" s="20">
        <f t="shared" si="57"/>
        <v>0</v>
      </c>
      <c r="AT87" s="20">
        <f t="shared" si="58"/>
        <v>0</v>
      </c>
      <c r="AU87" s="20">
        <f t="shared" si="59"/>
        <v>0</v>
      </c>
      <c r="AV87" s="20">
        <f t="shared" si="60"/>
        <v>0</v>
      </c>
      <c r="AW87" s="20">
        <f t="shared" si="61"/>
        <v>0</v>
      </c>
      <c r="AX87" s="20">
        <f t="shared" si="62"/>
        <v>0</v>
      </c>
      <c r="AY87" s="20">
        <f t="shared" si="63"/>
        <v>0</v>
      </c>
      <c r="AZ87" s="20">
        <f t="shared" si="63"/>
        <v>0</v>
      </c>
      <c r="BA87" s="20"/>
      <c r="BB87" s="20">
        <f t="shared" si="64"/>
        <v>0</v>
      </c>
      <c r="BC87" s="20">
        <f t="shared" si="65"/>
        <v>0</v>
      </c>
      <c r="BD87" s="20">
        <f t="shared" si="66"/>
        <v>0</v>
      </c>
      <c r="BE87" s="20">
        <f t="shared" si="67"/>
        <v>0</v>
      </c>
      <c r="BF87" s="20"/>
      <c r="BG87" s="20">
        <f t="shared" si="68"/>
        <v>0</v>
      </c>
      <c r="BH87" s="20">
        <f t="shared" si="69"/>
        <v>0</v>
      </c>
    </row>
    <row r="88" spans="1:60" ht="20.25" customHeight="1">
      <c r="A88" s="96">
        <f>A86+1</f>
        <v>40</v>
      </c>
      <c r="B88" s="235">
        <f>IF(ISBLANK(ListaL!B81),"",ListaL!B81)</f>
      </c>
      <c r="C88" s="234">
        <f>IF(ISBLANK(ListaL!D81),"",ListaL!D81)</f>
      </c>
      <c r="D88" s="106"/>
      <c r="E88" s="134" t="str">
        <f>Organizatorzy!$F$3</f>
        <v>C</v>
      </c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6"/>
      <c r="W88" s="375"/>
      <c r="X88" s="375"/>
      <c r="Y88" s="375"/>
      <c r="Z88" s="375"/>
      <c r="AA88" s="378"/>
      <c r="AB88" s="377"/>
      <c r="AC88" s="377"/>
      <c r="AD88" s="147"/>
      <c r="AE88" s="383">
        <f t="shared" si="71"/>
        <v>0</v>
      </c>
      <c r="AF88" s="384">
        <f t="shared" si="72"/>
        <v>0</v>
      </c>
      <c r="AG88" s="385">
        <f t="shared" si="70"/>
        <v>0</v>
      </c>
      <c r="AH88" s="83">
        <f t="shared" si="73"/>
        <v>0</v>
      </c>
      <c r="AI88" s="32">
        <f>(AH88+AH89)/2</f>
        <v>0</v>
      </c>
      <c r="AK88" s="20">
        <f t="shared" si="49"/>
        <v>0</v>
      </c>
      <c r="AL88" s="20">
        <f t="shared" si="50"/>
        <v>0</v>
      </c>
      <c r="AM88" s="20">
        <f t="shared" si="51"/>
        <v>0</v>
      </c>
      <c r="AN88" s="20">
        <f t="shared" si="52"/>
        <v>0</v>
      </c>
      <c r="AO88" s="20">
        <f t="shared" si="53"/>
        <v>0</v>
      </c>
      <c r="AP88" s="20">
        <f t="shared" si="54"/>
        <v>0</v>
      </c>
      <c r="AQ88" s="20">
        <f t="shared" si="55"/>
        <v>0</v>
      </c>
      <c r="AR88" s="20">
        <f t="shared" si="56"/>
        <v>0</v>
      </c>
      <c r="AS88" s="20">
        <f t="shared" si="57"/>
        <v>0</v>
      </c>
      <c r="AT88" s="20">
        <f t="shared" si="58"/>
        <v>0</v>
      </c>
      <c r="AU88" s="20">
        <f t="shared" si="59"/>
        <v>0</v>
      </c>
      <c r="AV88" s="20">
        <f t="shared" si="60"/>
        <v>0</v>
      </c>
      <c r="AW88" s="20">
        <f t="shared" si="61"/>
        <v>0</v>
      </c>
      <c r="AX88" s="20">
        <f t="shared" si="62"/>
        <v>0</v>
      </c>
      <c r="AY88" s="20">
        <f t="shared" si="63"/>
        <v>0</v>
      </c>
      <c r="AZ88" s="20">
        <f t="shared" si="63"/>
        <v>0</v>
      </c>
      <c r="BA88" s="20"/>
      <c r="BB88" s="20">
        <f t="shared" si="64"/>
        <v>0</v>
      </c>
      <c r="BC88" s="20">
        <f t="shared" si="65"/>
        <v>0</v>
      </c>
      <c r="BD88" s="20">
        <f t="shared" si="66"/>
        <v>0</v>
      </c>
      <c r="BE88" s="20">
        <f t="shared" si="67"/>
        <v>0</v>
      </c>
      <c r="BF88" s="20"/>
      <c r="BG88" s="20">
        <f t="shared" si="68"/>
        <v>0</v>
      </c>
      <c r="BH88" s="20">
        <f t="shared" si="69"/>
        <v>0</v>
      </c>
    </row>
    <row r="89" spans="1:60" ht="20.25" customHeight="1" thickBot="1">
      <c r="A89" s="97"/>
      <c r="B89" s="107">
        <f>IF(ISBLANK(ListaL!C81),"",ListaL!C81)</f>
      </c>
      <c r="C89" s="108">
        <f>IF(ISBLANK(ListaL!E81),"",ListaL!E81)</f>
      </c>
      <c r="D89" s="109"/>
      <c r="E89" s="137" t="str">
        <f>Organizatorzy!$F$4</f>
        <v>E</v>
      </c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9"/>
      <c r="W89" s="374"/>
      <c r="X89" s="374"/>
      <c r="Y89" s="374"/>
      <c r="Z89" s="374"/>
      <c r="AA89" s="379"/>
      <c r="AB89" s="374"/>
      <c r="AC89" s="374"/>
      <c r="AD89" s="176"/>
      <c r="AE89" s="386">
        <f t="shared" si="71"/>
        <v>0</v>
      </c>
      <c r="AF89" s="387">
        <f t="shared" si="72"/>
        <v>0</v>
      </c>
      <c r="AG89" s="388">
        <f t="shared" si="70"/>
        <v>0</v>
      </c>
      <c r="AH89" s="84">
        <f t="shared" si="73"/>
        <v>0</v>
      </c>
      <c r="AI89" s="33"/>
      <c r="AK89" s="20">
        <f t="shared" si="49"/>
        <v>0</v>
      </c>
      <c r="AL89" s="20">
        <f t="shared" si="50"/>
        <v>0</v>
      </c>
      <c r="AM89" s="20">
        <f t="shared" si="51"/>
        <v>0</v>
      </c>
      <c r="AN89" s="20">
        <f t="shared" si="52"/>
        <v>0</v>
      </c>
      <c r="AO89" s="20">
        <f t="shared" si="53"/>
        <v>0</v>
      </c>
      <c r="AP89" s="20">
        <f t="shared" si="54"/>
        <v>0</v>
      </c>
      <c r="AQ89" s="20">
        <f t="shared" si="55"/>
        <v>0</v>
      </c>
      <c r="AR89" s="20">
        <f t="shared" si="56"/>
        <v>0</v>
      </c>
      <c r="AS89" s="20">
        <f t="shared" si="57"/>
        <v>0</v>
      </c>
      <c r="AT89" s="20">
        <f t="shared" si="58"/>
        <v>0</v>
      </c>
      <c r="AU89" s="20">
        <f t="shared" si="59"/>
        <v>0</v>
      </c>
      <c r="AV89" s="20">
        <f t="shared" si="60"/>
        <v>0</v>
      </c>
      <c r="AW89" s="20">
        <f t="shared" si="61"/>
        <v>0</v>
      </c>
      <c r="AX89" s="20">
        <f t="shared" si="62"/>
        <v>0</v>
      </c>
      <c r="AY89" s="20">
        <f t="shared" si="63"/>
        <v>0</v>
      </c>
      <c r="AZ89" s="20">
        <f t="shared" si="63"/>
        <v>0</v>
      </c>
      <c r="BA89" s="20"/>
      <c r="BB89" s="20">
        <f t="shared" si="64"/>
        <v>0</v>
      </c>
      <c r="BC89" s="20">
        <f t="shared" si="65"/>
        <v>0</v>
      </c>
      <c r="BD89" s="20">
        <f t="shared" si="66"/>
        <v>0</v>
      </c>
      <c r="BE89" s="20">
        <f t="shared" si="67"/>
        <v>0</v>
      </c>
      <c r="BF89" s="20"/>
      <c r="BG89" s="20">
        <f t="shared" si="68"/>
        <v>0</v>
      </c>
      <c r="BH89" s="20">
        <f t="shared" si="69"/>
        <v>0</v>
      </c>
    </row>
  </sheetData>
  <mergeCells count="2">
    <mergeCell ref="S1:U1"/>
    <mergeCell ref="F1:R1"/>
  </mergeCells>
  <conditionalFormatting sqref="AH10:AI89">
    <cfRule type="cellIs" priority="1" dxfId="0" operator="notBetween" stopIfTrue="1">
      <formula>0</formula>
      <formula>100</formula>
    </cfRule>
  </conditionalFormatting>
  <conditionalFormatting sqref="AG10:AG89 AE10:AE89">
    <cfRule type="cellIs" priority="2" dxfId="0" operator="notBetween" stopIfTrue="1">
      <formula>0</formula>
      <formula>$C$1</formula>
    </cfRule>
  </conditionalFormatting>
  <conditionalFormatting sqref="F10:AC89">
    <cfRule type="cellIs" priority="3" dxfId="0" operator="notBetween" stopIfTrue="1">
      <formula>0</formula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fitToWidth="2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BC90"/>
  <sheetViews>
    <sheetView tabSelected="1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F93" sqref="AF93"/>
    </sheetView>
  </sheetViews>
  <sheetFormatPr defaultColWidth="9.140625" defaultRowHeight="12.75"/>
  <cols>
    <col min="1" max="1" width="3.8515625" style="3" customWidth="1"/>
    <col min="2" max="2" width="19.28125" style="3" customWidth="1"/>
    <col min="3" max="3" width="12.7109375" style="3" customWidth="1"/>
    <col min="4" max="4" width="0.5625" style="4" customWidth="1"/>
    <col min="5" max="5" width="6.8515625" style="98" customWidth="1"/>
    <col min="6" max="19" width="3.421875" style="3" customWidth="1"/>
    <col min="20" max="20" width="0.5625" style="2" customWidth="1"/>
    <col min="21" max="23" width="3.421875" style="3" customWidth="1"/>
    <col min="24" max="24" width="4.00390625" style="3" customWidth="1"/>
    <col min="25" max="25" width="0.71875" style="4" customWidth="1"/>
    <col min="26" max="26" width="3.421875" style="3" customWidth="1"/>
    <col min="27" max="27" width="3.8515625" style="3" customWidth="1"/>
    <col min="28" max="28" width="6.140625" style="3" customWidth="1"/>
    <col min="29" max="31" width="6.28125" style="3" customWidth="1"/>
    <col min="32" max="32" width="7.421875" style="72" customWidth="1"/>
    <col min="33" max="33" width="8.00390625" style="73" customWidth="1"/>
    <col min="34" max="34" width="3.140625" style="3" customWidth="1"/>
    <col min="35" max="48" width="3.57421875" style="3" bestFit="1" customWidth="1"/>
    <col min="49" max="49" width="3.28125" style="3" customWidth="1"/>
    <col min="50" max="51" width="3.57421875" style="3" bestFit="1" customWidth="1"/>
    <col min="52" max="52" width="3.57421875" style="3" customWidth="1"/>
    <col min="53" max="53" width="3.28125" style="3" customWidth="1"/>
    <col min="54" max="55" width="2.57421875" style="3" bestFit="1" customWidth="1"/>
    <col min="56" max="56" width="2.7109375" style="3" customWidth="1"/>
    <col min="57" max="16384" width="9.140625" style="3" customWidth="1"/>
  </cols>
  <sheetData>
    <row r="1" spans="1:33" ht="18.75" thickBot="1">
      <c r="A1" s="61"/>
      <c r="B1" s="65" t="s">
        <v>36</v>
      </c>
      <c r="C1" s="95">
        <v>200</v>
      </c>
      <c r="D1" s="2"/>
      <c r="E1" s="93">
        <v>21</v>
      </c>
      <c r="F1" s="355" t="s">
        <v>42</v>
      </c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/>
      <c r="S1" s="338" t="s">
        <v>127</v>
      </c>
      <c r="T1" s="4"/>
      <c r="Z1" s="3" t="s">
        <v>41</v>
      </c>
      <c r="AB1" s="29"/>
      <c r="AC1" s="31">
        <f>SUM(AC10:AC49)</f>
        <v>0</v>
      </c>
      <c r="AD1" s="21">
        <f>SUM(AD10:AD49)</f>
        <v>0</v>
      </c>
      <c r="AE1" s="51">
        <f>SUM(AE10:AE49)</f>
        <v>0</v>
      </c>
      <c r="AF1" s="70"/>
      <c r="AG1" s="71">
        <f>SUM(AG10:AG49)</f>
        <v>0</v>
      </c>
    </row>
    <row r="2" spans="1:33" ht="18.75" thickBot="1">
      <c r="A2" s="5"/>
      <c r="B2" s="53" t="s">
        <v>18</v>
      </c>
      <c r="C2" s="22">
        <f>(COUNTA(B10:B49)-COUNTBLANK(B10:B49))/2</f>
        <v>0</v>
      </c>
      <c r="D2" s="2"/>
      <c r="E2" s="93">
        <v>5</v>
      </c>
      <c r="T2" s="4"/>
      <c r="Z2" s="3" t="s">
        <v>40</v>
      </c>
      <c r="AB2" s="52"/>
      <c r="AC2" s="23" t="e">
        <f>AC1/$C$2</f>
        <v>#DIV/0!</v>
      </c>
      <c r="AD2" s="24" t="e">
        <f>AD1/$C$2</f>
        <v>#DIV/0!</v>
      </c>
      <c r="AE2" s="25" t="e">
        <f>AE1/$C$2</f>
        <v>#DIV/0!</v>
      </c>
      <c r="AF2" s="70"/>
      <c r="AG2" s="71" t="e">
        <f>AG1/$C$2</f>
        <v>#DIV/0!</v>
      </c>
    </row>
    <row r="3" spans="1:20" ht="5.25" customHeight="1">
      <c r="A3" s="5"/>
      <c r="B3" s="64"/>
      <c r="C3" s="2"/>
      <c r="D3" s="2"/>
      <c r="T3" s="4"/>
    </row>
    <row r="4" spans="1:33" ht="12.75" customHeight="1">
      <c r="A4" s="5"/>
      <c r="B4" s="66" t="s">
        <v>35</v>
      </c>
      <c r="C4" s="55" t="s">
        <v>128</v>
      </c>
      <c r="D4" s="2"/>
      <c r="F4" s="43" t="s">
        <v>3</v>
      </c>
      <c r="G4" s="37"/>
      <c r="H4" s="37"/>
      <c r="I4" s="37"/>
      <c r="J4" s="37"/>
      <c r="K4" s="37"/>
      <c r="L4" s="42"/>
      <c r="M4" s="37"/>
      <c r="N4" s="37"/>
      <c r="O4" s="37"/>
      <c r="P4" s="37"/>
      <c r="Q4" s="37"/>
      <c r="R4" s="37"/>
      <c r="S4" s="37"/>
      <c r="T4" s="28"/>
      <c r="U4" s="43" t="s">
        <v>4</v>
      </c>
      <c r="V4" s="42"/>
      <c r="W4" s="42"/>
      <c r="X4" s="37"/>
      <c r="Z4" s="43" t="s">
        <v>5</v>
      </c>
      <c r="AA4" s="37"/>
      <c r="AB4" s="41"/>
      <c r="AC4" s="140"/>
      <c r="AD4" s="19"/>
      <c r="AE4" s="19"/>
      <c r="AF4" s="74"/>
      <c r="AG4" s="75"/>
    </row>
    <row r="5" spans="1:33" ht="13.5" thickBot="1">
      <c r="A5" s="18"/>
      <c r="B5" s="66" t="s">
        <v>37</v>
      </c>
      <c r="C5" s="93">
        <v>5</v>
      </c>
      <c r="D5" s="2"/>
      <c r="F5" s="9" t="s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6"/>
      <c r="U5" s="9" t="s">
        <v>2</v>
      </c>
      <c r="V5" s="10"/>
      <c r="W5" s="10"/>
      <c r="X5" s="10"/>
      <c r="Z5" s="141" t="s">
        <v>6</v>
      </c>
      <c r="AA5" s="141"/>
      <c r="AB5" s="141" t="s">
        <v>83</v>
      </c>
      <c r="AC5" s="43" t="s">
        <v>4</v>
      </c>
      <c r="AD5" s="37"/>
      <c r="AE5" s="37"/>
      <c r="AF5" s="76"/>
      <c r="AG5" s="77"/>
    </row>
    <row r="6" spans="2:33" ht="12.75">
      <c r="B6" s="67" t="s">
        <v>39</v>
      </c>
      <c r="C6" s="94">
        <v>0.4375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28"/>
      <c r="U6" s="26">
        <v>1</v>
      </c>
      <c r="V6" s="26">
        <v>1</v>
      </c>
      <c r="W6" s="26">
        <v>2</v>
      </c>
      <c r="X6" s="1">
        <v>2</v>
      </c>
      <c r="Z6" s="1">
        <v>2</v>
      </c>
      <c r="AA6" s="1">
        <v>4</v>
      </c>
      <c r="AB6" s="1">
        <v>999</v>
      </c>
      <c r="AC6" s="45" t="s">
        <v>10</v>
      </c>
      <c r="AD6" s="46" t="s">
        <v>10</v>
      </c>
      <c r="AE6" s="68" t="s">
        <v>10</v>
      </c>
      <c r="AF6" s="85" t="s">
        <v>9</v>
      </c>
      <c r="AG6" s="78" t="s">
        <v>16</v>
      </c>
    </row>
    <row r="7" spans="6:33" ht="12.75">
      <c r="F7" s="1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Z7" s="138"/>
      <c r="AA7" s="139"/>
      <c r="AC7" s="45" t="s">
        <v>12</v>
      </c>
      <c r="AD7" s="46" t="s">
        <v>19</v>
      </c>
      <c r="AE7" s="69" t="s">
        <v>14</v>
      </c>
      <c r="AF7" s="81" t="s">
        <v>43</v>
      </c>
      <c r="AG7" s="118" t="s">
        <v>32</v>
      </c>
    </row>
    <row r="8" spans="1:33" ht="13.5" thickBot="1">
      <c r="A8" s="119" t="s">
        <v>0</v>
      </c>
      <c r="B8" s="120" t="s">
        <v>1</v>
      </c>
      <c r="C8" s="121" t="s">
        <v>47</v>
      </c>
      <c r="D8" s="103"/>
      <c r="E8" s="122" t="s">
        <v>27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  <c r="N8" s="57">
        <v>9</v>
      </c>
      <c r="O8" s="57">
        <v>10</v>
      </c>
      <c r="P8" s="57">
        <v>11</v>
      </c>
      <c r="Q8" s="57">
        <v>12</v>
      </c>
      <c r="R8" s="57">
        <v>13</v>
      </c>
      <c r="S8" s="57">
        <v>14</v>
      </c>
      <c r="T8" s="59"/>
      <c r="U8" s="58">
        <v>1</v>
      </c>
      <c r="V8" s="58">
        <v>2</v>
      </c>
      <c r="W8" s="58">
        <v>3</v>
      </c>
      <c r="X8" s="57">
        <v>4</v>
      </c>
      <c r="Y8" s="60"/>
      <c r="Z8" s="57" t="s">
        <v>7</v>
      </c>
      <c r="AA8" s="57" t="s">
        <v>8</v>
      </c>
      <c r="AB8" s="57" t="s">
        <v>84</v>
      </c>
      <c r="AC8" s="47" t="s">
        <v>11</v>
      </c>
      <c r="AD8" s="48" t="s">
        <v>13</v>
      </c>
      <c r="AE8" s="69" t="s">
        <v>15</v>
      </c>
      <c r="AF8" s="82" t="s">
        <v>44</v>
      </c>
      <c r="AG8" s="79" t="s">
        <v>9</v>
      </c>
    </row>
    <row r="9" spans="1:33" ht="4.5" customHeight="1" thickBot="1">
      <c r="A9" s="17"/>
      <c r="B9" s="17"/>
      <c r="C9" s="17"/>
      <c r="D9" s="104"/>
      <c r="E9" s="102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7"/>
      <c r="U9" s="226"/>
      <c r="V9" s="226"/>
      <c r="W9" s="226"/>
      <c r="X9" s="226"/>
      <c r="Y9" s="228"/>
      <c r="Z9" s="226"/>
      <c r="AA9" s="226"/>
      <c r="AB9" s="229"/>
      <c r="AC9" s="224"/>
      <c r="AD9" s="18"/>
      <c r="AE9" s="30"/>
      <c r="AF9" s="230"/>
      <c r="AG9" s="80"/>
    </row>
    <row r="10" spans="1:55" ht="20.25" customHeight="1" thickBot="1">
      <c r="A10" s="96">
        <v>1</v>
      </c>
      <c r="B10" s="233">
        <f>IF(ISBLANK(ListaP!B3),"",ListaP!B3)</f>
      </c>
      <c r="C10" s="234">
        <f>IF(ISBLANK(ListaP!D3),"",ListaP!D3)</f>
      </c>
      <c r="D10" s="110">
        <f>IF(ISBLANK(ListaP!E3),"",ListaP!E3)</f>
      </c>
      <c r="E10" s="134" t="str">
        <f>Organizatorzy!$F$3</f>
        <v>C</v>
      </c>
      <c r="F10" s="392"/>
      <c r="G10" s="393"/>
      <c r="H10" s="393"/>
      <c r="I10" s="394"/>
      <c r="J10" s="393"/>
      <c r="K10" s="393"/>
      <c r="L10" s="394"/>
      <c r="M10" s="393"/>
      <c r="N10" s="393"/>
      <c r="O10" s="394"/>
      <c r="P10" s="393"/>
      <c r="Q10" s="393"/>
      <c r="R10" s="393"/>
      <c r="S10" s="393"/>
      <c r="T10" s="395"/>
      <c r="U10" s="393"/>
      <c r="V10" s="393"/>
      <c r="W10" s="393"/>
      <c r="X10" s="393"/>
      <c r="Y10" s="395"/>
      <c r="Z10" s="375"/>
      <c r="AA10" s="375"/>
      <c r="AB10" s="223"/>
      <c r="AC10" s="415">
        <f>SUM(AI10:AV10)+SUM(AX10:BA10)</f>
        <v>0</v>
      </c>
      <c r="AD10" s="416">
        <f>SUM(BB10:BC10)</f>
        <v>0</v>
      </c>
      <c r="AE10" s="417">
        <f>AC10-AD10</f>
        <v>0</v>
      </c>
      <c r="AF10" s="83">
        <f aca="true" t="shared" si="0" ref="AF10:AF88">100*AE10/$C$1</f>
        <v>0</v>
      </c>
      <c r="AG10" s="32">
        <f>(AF10+AF11)/2</f>
        <v>0</v>
      </c>
      <c r="AI10" s="222">
        <f aca="true" t="shared" si="1" ref="AI10:AI49">F10*F$6</f>
        <v>0</v>
      </c>
      <c r="AJ10" s="222">
        <f aca="true" t="shared" si="2" ref="AJ10:AJ49">G10*G$6</f>
        <v>0</v>
      </c>
      <c r="AK10" s="222">
        <f aca="true" t="shared" si="3" ref="AK10:AK49">H10*H$6</f>
        <v>0</v>
      </c>
      <c r="AL10" s="222">
        <f aca="true" t="shared" si="4" ref="AL10:AL49">I10*I$6</f>
        <v>0</v>
      </c>
      <c r="AM10" s="222">
        <f aca="true" t="shared" si="5" ref="AM10:AM49">J10*J$6</f>
        <v>0</v>
      </c>
      <c r="AN10" s="222">
        <f aca="true" t="shared" si="6" ref="AN10:AN49">K10*K$6</f>
        <v>0</v>
      </c>
      <c r="AO10" s="222">
        <f aca="true" t="shared" si="7" ref="AO10:AO49">L10*L$6</f>
        <v>0</v>
      </c>
      <c r="AP10" s="222">
        <f aca="true" t="shared" si="8" ref="AP10:AP49">M10*M$6</f>
        <v>0</v>
      </c>
      <c r="AQ10" s="222">
        <f aca="true" t="shared" si="9" ref="AQ10:AQ49">N10*N$6</f>
        <v>0</v>
      </c>
      <c r="AR10" s="222">
        <f aca="true" t="shared" si="10" ref="AR10:AR49">O10*O$6</f>
        <v>0</v>
      </c>
      <c r="AS10" s="222">
        <f aca="true" t="shared" si="11" ref="AS10:AS49">P10*P$6</f>
        <v>0</v>
      </c>
      <c r="AT10" s="222">
        <f aca="true" t="shared" si="12" ref="AT10:AT49">Q10*Q$6</f>
        <v>0</v>
      </c>
      <c r="AU10" s="222">
        <f>R10*R$6</f>
        <v>0</v>
      </c>
      <c r="AV10" s="222">
        <f>S10*S$6</f>
        <v>0</v>
      </c>
      <c r="AW10" s="222"/>
      <c r="AX10" s="222">
        <f aca="true" t="shared" si="13" ref="AX10:AX49">U10*U$6</f>
        <v>0</v>
      </c>
      <c r="AY10" s="222">
        <f>V10*V$6</f>
        <v>0</v>
      </c>
      <c r="AZ10" s="222">
        <f>W10*W$6</f>
        <v>0</v>
      </c>
      <c r="BA10" s="222">
        <f>X10*X$6</f>
        <v>0</v>
      </c>
      <c r="BB10" s="222">
        <f>Z10*Z$6</f>
        <v>0</v>
      </c>
      <c r="BC10" s="222">
        <f>AA10*AA$6</f>
        <v>0</v>
      </c>
    </row>
    <row r="11" spans="1:55" ht="20.25" customHeight="1" thickBot="1">
      <c r="A11" s="97"/>
      <c r="B11" s="107">
        <f>IF(ISBLANK(ListaP!C3),"",ListaP!C3)</f>
      </c>
      <c r="C11" s="108">
        <f>IF(ISBLANK(ListaP!E3),"",ListaP!E3)</f>
      </c>
      <c r="D11" s="111"/>
      <c r="E11" s="137" t="str">
        <f>Organizatorzy!$F$4</f>
        <v>E</v>
      </c>
      <c r="F11" s="396"/>
      <c r="G11" s="343"/>
      <c r="H11" s="343"/>
      <c r="I11" s="397"/>
      <c r="J11" s="343"/>
      <c r="K11" s="343"/>
      <c r="L11" s="397"/>
      <c r="M11" s="343"/>
      <c r="N11" s="343"/>
      <c r="O11" s="397"/>
      <c r="P11" s="343"/>
      <c r="Q11" s="343"/>
      <c r="R11" s="343"/>
      <c r="S11" s="343"/>
      <c r="T11" s="398"/>
      <c r="U11" s="343"/>
      <c r="V11" s="343"/>
      <c r="W11" s="343"/>
      <c r="X11" s="343"/>
      <c r="Y11" s="398"/>
      <c r="Z11" s="343"/>
      <c r="AA11" s="343"/>
      <c r="AB11" s="176"/>
      <c r="AC11" s="415">
        <f>SUM(AI11:AV11)+SUM(AX11:BA11)</f>
        <v>0</v>
      </c>
      <c r="AD11" s="418">
        <f aca="true" t="shared" si="14" ref="AD11:AD43">SUM(BB11:BC11)</f>
        <v>0</v>
      </c>
      <c r="AE11" s="419">
        <f aca="true" t="shared" si="15" ref="AE11:AE43">AC11-AD11</f>
        <v>0</v>
      </c>
      <c r="AF11" s="84">
        <f t="shared" si="0"/>
        <v>0</v>
      </c>
      <c r="AG11" s="33"/>
      <c r="AI11" s="222">
        <f t="shared" si="1"/>
        <v>0</v>
      </c>
      <c r="AJ11" s="222">
        <f t="shared" si="2"/>
        <v>0</v>
      </c>
      <c r="AK11" s="222">
        <f t="shared" si="3"/>
        <v>0</v>
      </c>
      <c r="AL11" s="222">
        <f t="shared" si="4"/>
        <v>0</v>
      </c>
      <c r="AM11" s="222">
        <f t="shared" si="5"/>
        <v>0</v>
      </c>
      <c r="AN11" s="222">
        <f t="shared" si="6"/>
        <v>0</v>
      </c>
      <c r="AO11" s="222">
        <f t="shared" si="7"/>
        <v>0</v>
      </c>
      <c r="AP11" s="222">
        <f t="shared" si="8"/>
        <v>0</v>
      </c>
      <c r="AQ11" s="222">
        <f t="shared" si="9"/>
        <v>0</v>
      </c>
      <c r="AR11" s="222">
        <f t="shared" si="10"/>
        <v>0</v>
      </c>
      <c r="AS11" s="222">
        <f t="shared" si="11"/>
        <v>0</v>
      </c>
      <c r="AT11" s="222">
        <f t="shared" si="12"/>
        <v>0</v>
      </c>
      <c r="AU11" s="222">
        <f aca="true" t="shared" si="16" ref="AU11:AU49">R11*R$6</f>
        <v>0</v>
      </c>
      <c r="AV11" s="222">
        <f aca="true" t="shared" si="17" ref="AV11:AV49">S11*S$6</f>
        <v>0</v>
      </c>
      <c r="AW11" s="222"/>
      <c r="AX11" s="222">
        <f t="shared" si="13"/>
        <v>0</v>
      </c>
      <c r="AY11" s="222">
        <f aca="true" t="shared" si="18" ref="AY11:AY74">V11*V$6</f>
        <v>0</v>
      </c>
      <c r="AZ11" s="222">
        <f aca="true" t="shared" si="19" ref="AZ11:AZ74">W11*W$6</f>
        <v>0</v>
      </c>
      <c r="BA11" s="222">
        <f aca="true" t="shared" si="20" ref="BA11:BA74">X11*X$6</f>
        <v>0</v>
      </c>
      <c r="BB11" s="222">
        <f>Z11*Z$6</f>
        <v>0</v>
      </c>
      <c r="BC11" s="222">
        <f>AA11*AA$6</f>
        <v>0</v>
      </c>
    </row>
    <row r="12" spans="1:55" ht="20.25" customHeight="1">
      <c r="A12" s="96">
        <f>A10+1</f>
        <v>2</v>
      </c>
      <c r="B12" s="233">
        <f>IF(ISBLANK(ListaP!B5),"",ListaP!B5)</f>
      </c>
      <c r="C12" s="234">
        <f>IF(ISBLANK(ListaP!D5),"",ListaP!D5)</f>
      </c>
      <c r="D12" s="110">
        <f>IF(ISBLANK(ListaP!E5),"",ListaP!E5)</f>
      </c>
      <c r="E12" s="134" t="str">
        <f>Organizatorzy!$F$3</f>
        <v>C</v>
      </c>
      <c r="F12" s="399"/>
      <c r="G12" s="377"/>
      <c r="H12" s="377"/>
      <c r="I12" s="400"/>
      <c r="J12" s="377"/>
      <c r="K12" s="377"/>
      <c r="L12" s="400"/>
      <c r="M12" s="377"/>
      <c r="N12" s="377"/>
      <c r="O12" s="400"/>
      <c r="P12" s="377"/>
      <c r="Q12" s="377"/>
      <c r="R12" s="377"/>
      <c r="S12" s="377"/>
      <c r="T12" s="401"/>
      <c r="U12" s="373"/>
      <c r="V12" s="373"/>
      <c r="W12" s="373"/>
      <c r="X12" s="373"/>
      <c r="Y12" s="401"/>
      <c r="Z12" s="373"/>
      <c r="AA12" s="373"/>
      <c r="AB12" s="147"/>
      <c r="AC12" s="415">
        <f aca="true" t="shared" si="21" ref="AC12:AC74">SUM(AI12:AV12)+SUM(AX12:BA12)</f>
        <v>0</v>
      </c>
      <c r="AD12" s="420">
        <f t="shared" si="14"/>
        <v>0</v>
      </c>
      <c r="AE12" s="417">
        <f t="shared" si="15"/>
        <v>0</v>
      </c>
      <c r="AF12" s="83">
        <f t="shared" si="0"/>
        <v>0</v>
      </c>
      <c r="AG12" s="32">
        <f>(AF12+AF13)/2</f>
        <v>0</v>
      </c>
      <c r="AI12" s="222">
        <f t="shared" si="1"/>
        <v>0</v>
      </c>
      <c r="AJ12" s="222">
        <f t="shared" si="2"/>
        <v>0</v>
      </c>
      <c r="AK12" s="222">
        <f t="shared" si="3"/>
        <v>0</v>
      </c>
      <c r="AL12" s="222">
        <f t="shared" si="4"/>
        <v>0</v>
      </c>
      <c r="AM12" s="222">
        <f t="shared" si="5"/>
        <v>0</v>
      </c>
      <c r="AN12" s="222">
        <f t="shared" si="6"/>
        <v>0</v>
      </c>
      <c r="AO12" s="222">
        <f t="shared" si="7"/>
        <v>0</v>
      </c>
      <c r="AP12" s="222">
        <f t="shared" si="8"/>
        <v>0</v>
      </c>
      <c r="AQ12" s="222">
        <f t="shared" si="9"/>
        <v>0</v>
      </c>
      <c r="AR12" s="222">
        <f t="shared" si="10"/>
        <v>0</v>
      </c>
      <c r="AS12" s="222">
        <f t="shared" si="11"/>
        <v>0</v>
      </c>
      <c r="AT12" s="222">
        <f t="shared" si="12"/>
        <v>0</v>
      </c>
      <c r="AU12" s="222">
        <f t="shared" si="16"/>
        <v>0</v>
      </c>
      <c r="AV12" s="222">
        <f t="shared" si="17"/>
        <v>0</v>
      </c>
      <c r="AW12" s="222"/>
      <c r="AX12" s="222">
        <f t="shared" si="13"/>
        <v>0</v>
      </c>
      <c r="AY12" s="222">
        <f t="shared" si="18"/>
        <v>0</v>
      </c>
      <c r="AZ12" s="222">
        <f t="shared" si="19"/>
        <v>0</v>
      </c>
      <c r="BA12" s="222">
        <f t="shared" si="20"/>
        <v>0</v>
      </c>
      <c r="BB12" s="222">
        <f aca="true" t="shared" si="22" ref="BB12:BC39">Z12*Z$6</f>
        <v>0</v>
      </c>
      <c r="BC12" s="222">
        <f t="shared" si="22"/>
        <v>0</v>
      </c>
    </row>
    <row r="13" spans="1:55" ht="20.25" customHeight="1" thickBot="1">
      <c r="A13" s="97"/>
      <c r="B13" s="107">
        <f>IF(ISBLANK(ListaP!C5),"",ListaP!C5)</f>
      </c>
      <c r="C13" s="108">
        <f>IF(ISBLANK(ListaP!E5),"",ListaP!E5)</f>
      </c>
      <c r="D13" s="111"/>
      <c r="E13" s="137" t="str">
        <f>Organizatorzy!$F$4</f>
        <v>E</v>
      </c>
      <c r="F13" s="374"/>
      <c r="G13" s="374"/>
      <c r="H13" s="374"/>
      <c r="I13" s="402"/>
      <c r="J13" s="374"/>
      <c r="K13" s="374"/>
      <c r="L13" s="402"/>
      <c r="M13" s="374"/>
      <c r="N13" s="374"/>
      <c r="O13" s="402"/>
      <c r="P13" s="374"/>
      <c r="Q13" s="374"/>
      <c r="R13" s="374"/>
      <c r="S13" s="374"/>
      <c r="T13" s="398"/>
      <c r="U13" s="374"/>
      <c r="V13" s="374"/>
      <c r="W13" s="374"/>
      <c r="X13" s="374"/>
      <c r="Y13" s="398"/>
      <c r="Z13" s="374"/>
      <c r="AA13" s="374"/>
      <c r="AB13" s="176"/>
      <c r="AC13" s="421">
        <f t="shared" si="21"/>
        <v>0</v>
      </c>
      <c r="AD13" s="387">
        <f t="shared" si="14"/>
        <v>0</v>
      </c>
      <c r="AE13" s="419">
        <f t="shared" si="15"/>
        <v>0</v>
      </c>
      <c r="AF13" s="84">
        <f t="shared" si="0"/>
        <v>0</v>
      </c>
      <c r="AG13" s="33"/>
      <c r="AI13" s="222">
        <f t="shared" si="1"/>
        <v>0</v>
      </c>
      <c r="AJ13" s="222">
        <f t="shared" si="2"/>
        <v>0</v>
      </c>
      <c r="AK13" s="222">
        <f t="shared" si="3"/>
        <v>0</v>
      </c>
      <c r="AL13" s="222">
        <f t="shared" si="4"/>
        <v>0</v>
      </c>
      <c r="AM13" s="222">
        <f t="shared" si="5"/>
        <v>0</v>
      </c>
      <c r="AN13" s="222">
        <f t="shared" si="6"/>
        <v>0</v>
      </c>
      <c r="AO13" s="222">
        <f t="shared" si="7"/>
        <v>0</v>
      </c>
      <c r="AP13" s="222">
        <f t="shared" si="8"/>
        <v>0</v>
      </c>
      <c r="AQ13" s="222">
        <f t="shared" si="9"/>
        <v>0</v>
      </c>
      <c r="AR13" s="222">
        <f t="shared" si="10"/>
        <v>0</v>
      </c>
      <c r="AS13" s="222">
        <f t="shared" si="11"/>
        <v>0</v>
      </c>
      <c r="AT13" s="222">
        <f t="shared" si="12"/>
        <v>0</v>
      </c>
      <c r="AU13" s="222">
        <f t="shared" si="16"/>
        <v>0</v>
      </c>
      <c r="AV13" s="222">
        <f t="shared" si="17"/>
        <v>0</v>
      </c>
      <c r="AW13" s="222"/>
      <c r="AX13" s="222">
        <f t="shared" si="13"/>
        <v>0</v>
      </c>
      <c r="AY13" s="222">
        <f t="shared" si="18"/>
        <v>0</v>
      </c>
      <c r="AZ13" s="222">
        <f t="shared" si="19"/>
        <v>0</v>
      </c>
      <c r="BA13" s="222">
        <f t="shared" si="20"/>
        <v>0</v>
      </c>
      <c r="BB13" s="222">
        <f t="shared" si="22"/>
        <v>0</v>
      </c>
      <c r="BC13" s="222">
        <f t="shared" si="22"/>
        <v>0</v>
      </c>
    </row>
    <row r="14" spans="1:55" ht="20.25" customHeight="1">
      <c r="A14" s="96">
        <f>A12+1</f>
        <v>3</v>
      </c>
      <c r="B14" s="233">
        <f>IF(ISBLANK(ListaP!B7),"",ListaP!B7)</f>
      </c>
      <c r="C14" s="234">
        <f>IF(ISBLANK(ListaP!D7),"",ListaP!D7)</f>
      </c>
      <c r="D14" s="110">
        <f>IF(ISBLANK(ListaP!E7),"",ListaP!E7)</f>
      </c>
      <c r="E14" s="134" t="str">
        <f>Organizatorzy!$F$3</f>
        <v>C</v>
      </c>
      <c r="F14" s="392"/>
      <c r="G14" s="393"/>
      <c r="H14" s="393"/>
      <c r="I14" s="394"/>
      <c r="J14" s="393"/>
      <c r="K14" s="393"/>
      <c r="L14" s="394"/>
      <c r="M14" s="393"/>
      <c r="N14" s="393"/>
      <c r="O14" s="394"/>
      <c r="P14" s="393"/>
      <c r="Q14" s="393"/>
      <c r="R14" s="393"/>
      <c r="S14" s="393"/>
      <c r="T14" s="403"/>
      <c r="U14" s="375"/>
      <c r="V14" s="375"/>
      <c r="W14" s="375"/>
      <c r="X14" s="375"/>
      <c r="Y14" s="403"/>
      <c r="Z14" s="375"/>
      <c r="AA14" s="375"/>
      <c r="AB14" s="146"/>
      <c r="AC14" s="415">
        <f t="shared" si="21"/>
        <v>0</v>
      </c>
      <c r="AD14" s="420">
        <f t="shared" si="14"/>
        <v>0</v>
      </c>
      <c r="AE14" s="417">
        <f t="shared" si="15"/>
        <v>0</v>
      </c>
      <c r="AF14" s="83">
        <f t="shared" si="0"/>
        <v>0</v>
      </c>
      <c r="AG14" s="32">
        <f>(AF14+AF15)/2</f>
        <v>0</v>
      </c>
      <c r="AI14" s="222">
        <f t="shared" si="1"/>
        <v>0</v>
      </c>
      <c r="AJ14" s="222">
        <f t="shared" si="2"/>
        <v>0</v>
      </c>
      <c r="AK14" s="222">
        <f t="shared" si="3"/>
        <v>0</v>
      </c>
      <c r="AL14" s="222">
        <f t="shared" si="4"/>
        <v>0</v>
      </c>
      <c r="AM14" s="222">
        <f t="shared" si="5"/>
        <v>0</v>
      </c>
      <c r="AN14" s="222">
        <f t="shared" si="6"/>
        <v>0</v>
      </c>
      <c r="AO14" s="222">
        <f t="shared" si="7"/>
        <v>0</v>
      </c>
      <c r="AP14" s="222">
        <f t="shared" si="8"/>
        <v>0</v>
      </c>
      <c r="AQ14" s="222">
        <f t="shared" si="9"/>
        <v>0</v>
      </c>
      <c r="AR14" s="222">
        <f t="shared" si="10"/>
        <v>0</v>
      </c>
      <c r="AS14" s="222">
        <f t="shared" si="11"/>
        <v>0</v>
      </c>
      <c r="AT14" s="222">
        <f t="shared" si="12"/>
        <v>0</v>
      </c>
      <c r="AU14" s="222">
        <f t="shared" si="16"/>
        <v>0</v>
      </c>
      <c r="AV14" s="222">
        <f t="shared" si="17"/>
        <v>0</v>
      </c>
      <c r="AW14" s="222"/>
      <c r="AX14" s="222">
        <f t="shared" si="13"/>
        <v>0</v>
      </c>
      <c r="AY14" s="222">
        <f t="shared" si="18"/>
        <v>0</v>
      </c>
      <c r="AZ14" s="222">
        <f t="shared" si="19"/>
        <v>0</v>
      </c>
      <c r="BA14" s="222">
        <f t="shared" si="20"/>
        <v>0</v>
      </c>
      <c r="BB14" s="222">
        <f t="shared" si="22"/>
        <v>0</v>
      </c>
      <c r="BC14" s="222">
        <f t="shared" si="22"/>
        <v>0</v>
      </c>
    </row>
    <row r="15" spans="1:55" ht="20.25" customHeight="1" thickBot="1">
      <c r="A15" s="97"/>
      <c r="B15" s="107">
        <f>IF(ISBLANK(ListaP!C7),"",ListaP!C7)</f>
      </c>
      <c r="C15" s="108">
        <f>IF(ISBLANK(ListaP!E7),"",ListaP!E7)</f>
      </c>
      <c r="D15" s="111"/>
      <c r="E15" s="137" t="str">
        <f>Organizatorzy!$F$4</f>
        <v>E</v>
      </c>
      <c r="F15" s="404"/>
      <c r="G15" s="371"/>
      <c r="H15" s="371"/>
      <c r="I15" s="405"/>
      <c r="J15" s="371"/>
      <c r="K15" s="371"/>
      <c r="L15" s="405"/>
      <c r="M15" s="371"/>
      <c r="N15" s="371"/>
      <c r="O15" s="405"/>
      <c r="P15" s="371"/>
      <c r="Q15" s="371"/>
      <c r="R15" s="371"/>
      <c r="S15" s="371"/>
      <c r="T15" s="403"/>
      <c r="U15" s="343"/>
      <c r="V15" s="343"/>
      <c r="W15" s="343"/>
      <c r="X15" s="343"/>
      <c r="Y15" s="406"/>
      <c r="Z15" s="343"/>
      <c r="AA15" s="343"/>
      <c r="AB15" s="176"/>
      <c r="AC15" s="421">
        <f t="shared" si="21"/>
        <v>0</v>
      </c>
      <c r="AD15" s="387">
        <f t="shared" si="14"/>
        <v>0</v>
      </c>
      <c r="AE15" s="419">
        <f t="shared" si="15"/>
        <v>0</v>
      </c>
      <c r="AF15" s="84">
        <f t="shared" si="0"/>
        <v>0</v>
      </c>
      <c r="AG15" s="33"/>
      <c r="AI15" s="222">
        <f t="shared" si="1"/>
        <v>0</v>
      </c>
      <c r="AJ15" s="222">
        <f t="shared" si="2"/>
        <v>0</v>
      </c>
      <c r="AK15" s="222">
        <f t="shared" si="3"/>
        <v>0</v>
      </c>
      <c r="AL15" s="222">
        <f t="shared" si="4"/>
        <v>0</v>
      </c>
      <c r="AM15" s="222">
        <f t="shared" si="5"/>
        <v>0</v>
      </c>
      <c r="AN15" s="222">
        <f t="shared" si="6"/>
        <v>0</v>
      </c>
      <c r="AO15" s="222">
        <f t="shared" si="7"/>
        <v>0</v>
      </c>
      <c r="AP15" s="222">
        <f t="shared" si="8"/>
        <v>0</v>
      </c>
      <c r="AQ15" s="222">
        <f t="shared" si="9"/>
        <v>0</v>
      </c>
      <c r="AR15" s="222">
        <f t="shared" si="10"/>
        <v>0</v>
      </c>
      <c r="AS15" s="222">
        <f t="shared" si="11"/>
        <v>0</v>
      </c>
      <c r="AT15" s="222">
        <f t="shared" si="12"/>
        <v>0</v>
      </c>
      <c r="AU15" s="222">
        <f t="shared" si="16"/>
        <v>0</v>
      </c>
      <c r="AV15" s="222">
        <f t="shared" si="17"/>
        <v>0</v>
      </c>
      <c r="AW15" s="222"/>
      <c r="AX15" s="222">
        <f t="shared" si="13"/>
        <v>0</v>
      </c>
      <c r="AY15" s="222">
        <f t="shared" si="18"/>
        <v>0</v>
      </c>
      <c r="AZ15" s="222">
        <f t="shared" si="19"/>
        <v>0</v>
      </c>
      <c r="BA15" s="222">
        <f t="shared" si="20"/>
        <v>0</v>
      </c>
      <c r="BB15" s="222">
        <f t="shared" si="22"/>
        <v>0</v>
      </c>
      <c r="BC15" s="222">
        <f t="shared" si="22"/>
        <v>0</v>
      </c>
    </row>
    <row r="16" spans="1:55" ht="20.25" customHeight="1">
      <c r="A16" s="96">
        <f>A14+1</f>
        <v>4</v>
      </c>
      <c r="B16" s="233">
        <f>IF(ISBLANK(ListaP!B9),"",ListaP!B9)</f>
      </c>
      <c r="C16" s="234">
        <f>IF(ISBLANK(ListaP!D9),"",ListaP!D9)</f>
      </c>
      <c r="D16" s="110">
        <f>IF(ISBLANK(ListaP!E9),"",ListaP!E9)</f>
      </c>
      <c r="E16" s="134" t="str">
        <f>Organizatorzy!$F$3</f>
        <v>C</v>
      </c>
      <c r="F16" s="407"/>
      <c r="G16" s="373"/>
      <c r="H16" s="377"/>
      <c r="I16" s="377"/>
      <c r="J16" s="400"/>
      <c r="K16" s="377"/>
      <c r="L16" s="377"/>
      <c r="M16" s="400"/>
      <c r="N16" s="377"/>
      <c r="O16" s="377"/>
      <c r="P16" s="400"/>
      <c r="Q16" s="377"/>
      <c r="R16" s="377"/>
      <c r="S16" s="377"/>
      <c r="T16" s="408"/>
      <c r="U16" s="373"/>
      <c r="V16" s="373"/>
      <c r="W16" s="373"/>
      <c r="X16" s="373"/>
      <c r="Y16" s="401"/>
      <c r="Z16" s="373"/>
      <c r="AA16" s="373"/>
      <c r="AB16" s="147"/>
      <c r="AC16" s="415">
        <f t="shared" si="21"/>
        <v>0</v>
      </c>
      <c r="AD16" s="420">
        <f t="shared" si="14"/>
        <v>0</v>
      </c>
      <c r="AE16" s="417">
        <f t="shared" si="15"/>
        <v>0</v>
      </c>
      <c r="AF16" s="83">
        <f t="shared" si="0"/>
        <v>0</v>
      </c>
      <c r="AG16" s="32">
        <f>(AF16+AF17)/2</f>
        <v>0</v>
      </c>
      <c r="AI16" s="222">
        <f t="shared" si="1"/>
        <v>0</v>
      </c>
      <c r="AJ16" s="222">
        <f t="shared" si="2"/>
        <v>0</v>
      </c>
      <c r="AK16" s="222">
        <f t="shared" si="3"/>
        <v>0</v>
      </c>
      <c r="AL16" s="222">
        <f t="shared" si="4"/>
        <v>0</v>
      </c>
      <c r="AM16" s="222">
        <f t="shared" si="5"/>
        <v>0</v>
      </c>
      <c r="AN16" s="222">
        <f t="shared" si="6"/>
        <v>0</v>
      </c>
      <c r="AO16" s="222">
        <f t="shared" si="7"/>
        <v>0</v>
      </c>
      <c r="AP16" s="222">
        <f t="shared" si="8"/>
        <v>0</v>
      </c>
      <c r="AQ16" s="222">
        <f t="shared" si="9"/>
        <v>0</v>
      </c>
      <c r="AR16" s="222">
        <f t="shared" si="10"/>
        <v>0</v>
      </c>
      <c r="AS16" s="222">
        <f t="shared" si="11"/>
        <v>0</v>
      </c>
      <c r="AT16" s="222">
        <f t="shared" si="12"/>
        <v>0</v>
      </c>
      <c r="AU16" s="222">
        <f t="shared" si="16"/>
        <v>0</v>
      </c>
      <c r="AV16" s="222">
        <f t="shared" si="17"/>
        <v>0</v>
      </c>
      <c r="AW16" s="222"/>
      <c r="AX16" s="222">
        <f t="shared" si="13"/>
        <v>0</v>
      </c>
      <c r="AY16" s="222">
        <f t="shared" si="18"/>
        <v>0</v>
      </c>
      <c r="AZ16" s="222">
        <f t="shared" si="19"/>
        <v>0</v>
      </c>
      <c r="BA16" s="222">
        <f t="shared" si="20"/>
        <v>0</v>
      </c>
      <c r="BB16" s="222">
        <f t="shared" si="22"/>
        <v>0</v>
      </c>
      <c r="BC16" s="222">
        <f t="shared" si="22"/>
        <v>0</v>
      </c>
    </row>
    <row r="17" spans="1:55" ht="20.25" customHeight="1" thickBot="1">
      <c r="A17" s="97"/>
      <c r="B17" s="107">
        <f>IF(ISBLANK(ListaP!C9),"",ListaP!C9)</f>
      </c>
      <c r="C17" s="108">
        <f>IF(ISBLANK(ListaP!E9),"",ListaP!E9)</f>
      </c>
      <c r="D17" s="111"/>
      <c r="E17" s="137" t="str">
        <f>Organizatorzy!$F$4</f>
        <v>E</v>
      </c>
      <c r="F17" s="374"/>
      <c r="G17" s="374"/>
      <c r="H17" s="374"/>
      <c r="I17" s="402"/>
      <c r="J17" s="374"/>
      <c r="K17" s="374"/>
      <c r="L17" s="402"/>
      <c r="M17" s="374"/>
      <c r="N17" s="374"/>
      <c r="O17" s="402"/>
      <c r="P17" s="374"/>
      <c r="Q17" s="374"/>
      <c r="R17" s="374"/>
      <c r="S17" s="374"/>
      <c r="T17" s="398"/>
      <c r="U17" s="374"/>
      <c r="V17" s="374"/>
      <c r="W17" s="374"/>
      <c r="X17" s="374"/>
      <c r="Y17" s="398"/>
      <c r="Z17" s="374"/>
      <c r="AA17" s="374"/>
      <c r="AB17" s="176"/>
      <c r="AC17" s="421">
        <f t="shared" si="21"/>
        <v>0</v>
      </c>
      <c r="AD17" s="387">
        <f t="shared" si="14"/>
        <v>0</v>
      </c>
      <c r="AE17" s="419">
        <f t="shared" si="15"/>
        <v>0</v>
      </c>
      <c r="AF17" s="84">
        <f t="shared" si="0"/>
        <v>0</v>
      </c>
      <c r="AG17" s="33"/>
      <c r="AI17" s="222">
        <f t="shared" si="1"/>
        <v>0</v>
      </c>
      <c r="AJ17" s="222">
        <f t="shared" si="2"/>
        <v>0</v>
      </c>
      <c r="AK17" s="222">
        <f t="shared" si="3"/>
        <v>0</v>
      </c>
      <c r="AL17" s="222">
        <f t="shared" si="4"/>
        <v>0</v>
      </c>
      <c r="AM17" s="222">
        <f t="shared" si="5"/>
        <v>0</v>
      </c>
      <c r="AN17" s="222">
        <f t="shared" si="6"/>
        <v>0</v>
      </c>
      <c r="AO17" s="222">
        <f t="shared" si="7"/>
        <v>0</v>
      </c>
      <c r="AP17" s="222">
        <f t="shared" si="8"/>
        <v>0</v>
      </c>
      <c r="AQ17" s="222">
        <f t="shared" si="9"/>
        <v>0</v>
      </c>
      <c r="AR17" s="222">
        <f t="shared" si="10"/>
        <v>0</v>
      </c>
      <c r="AS17" s="222">
        <f t="shared" si="11"/>
        <v>0</v>
      </c>
      <c r="AT17" s="222">
        <f t="shared" si="12"/>
        <v>0</v>
      </c>
      <c r="AU17" s="222">
        <f t="shared" si="16"/>
        <v>0</v>
      </c>
      <c r="AV17" s="222">
        <f t="shared" si="17"/>
        <v>0</v>
      </c>
      <c r="AW17" s="222"/>
      <c r="AX17" s="222">
        <f t="shared" si="13"/>
        <v>0</v>
      </c>
      <c r="AY17" s="222">
        <f t="shared" si="18"/>
        <v>0</v>
      </c>
      <c r="AZ17" s="222">
        <f t="shared" si="19"/>
        <v>0</v>
      </c>
      <c r="BA17" s="222">
        <f t="shared" si="20"/>
        <v>0</v>
      </c>
      <c r="BB17" s="222">
        <f t="shared" si="22"/>
        <v>0</v>
      </c>
      <c r="BC17" s="222">
        <f t="shared" si="22"/>
        <v>0</v>
      </c>
    </row>
    <row r="18" spans="1:55" ht="20.25" customHeight="1">
      <c r="A18" s="96">
        <f>A16+1</f>
        <v>5</v>
      </c>
      <c r="B18" s="233">
        <f>IF(ISBLANK(ListaP!B11),"",ListaP!B11)</f>
      </c>
      <c r="C18" s="234">
        <f>IF(ISBLANK(ListaP!D11),"",ListaP!D11)</f>
      </c>
      <c r="D18" s="110">
        <f>IF(ISBLANK(ListaP!E11),"",ListaP!E11)</f>
      </c>
      <c r="E18" s="134" t="str">
        <f>Organizatorzy!$F$3</f>
        <v>C</v>
      </c>
      <c r="F18" s="409"/>
      <c r="G18" s="371"/>
      <c r="H18" s="393"/>
      <c r="I18" s="393"/>
      <c r="J18" s="394"/>
      <c r="K18" s="393"/>
      <c r="L18" s="393"/>
      <c r="M18" s="394"/>
      <c r="N18" s="393"/>
      <c r="O18" s="393"/>
      <c r="P18" s="394"/>
      <c r="Q18" s="393"/>
      <c r="R18" s="393"/>
      <c r="S18" s="393"/>
      <c r="T18" s="408"/>
      <c r="U18" s="375"/>
      <c r="V18" s="375"/>
      <c r="W18" s="375"/>
      <c r="X18" s="375"/>
      <c r="Y18" s="403"/>
      <c r="Z18" s="375"/>
      <c r="AA18" s="375"/>
      <c r="AB18" s="146"/>
      <c r="AC18" s="415">
        <f t="shared" si="21"/>
        <v>0</v>
      </c>
      <c r="AD18" s="420">
        <f t="shared" si="14"/>
        <v>0</v>
      </c>
      <c r="AE18" s="417">
        <f t="shared" si="15"/>
        <v>0</v>
      </c>
      <c r="AF18" s="83">
        <f t="shared" si="0"/>
        <v>0</v>
      </c>
      <c r="AG18" s="32">
        <f>(AF18+AF19)/2</f>
        <v>0</v>
      </c>
      <c r="AI18" s="222">
        <f t="shared" si="1"/>
        <v>0</v>
      </c>
      <c r="AJ18" s="222">
        <f t="shared" si="2"/>
        <v>0</v>
      </c>
      <c r="AK18" s="222">
        <f t="shared" si="3"/>
        <v>0</v>
      </c>
      <c r="AL18" s="222">
        <f t="shared" si="4"/>
        <v>0</v>
      </c>
      <c r="AM18" s="222">
        <f t="shared" si="5"/>
        <v>0</v>
      </c>
      <c r="AN18" s="222">
        <f t="shared" si="6"/>
        <v>0</v>
      </c>
      <c r="AO18" s="222">
        <f t="shared" si="7"/>
        <v>0</v>
      </c>
      <c r="AP18" s="222">
        <f t="shared" si="8"/>
        <v>0</v>
      </c>
      <c r="AQ18" s="222">
        <f t="shared" si="9"/>
        <v>0</v>
      </c>
      <c r="AR18" s="222">
        <f t="shared" si="10"/>
        <v>0</v>
      </c>
      <c r="AS18" s="222">
        <f t="shared" si="11"/>
        <v>0</v>
      </c>
      <c r="AT18" s="222">
        <f t="shared" si="12"/>
        <v>0</v>
      </c>
      <c r="AU18" s="222">
        <f t="shared" si="16"/>
        <v>0</v>
      </c>
      <c r="AV18" s="222">
        <f t="shared" si="17"/>
        <v>0</v>
      </c>
      <c r="AW18" s="222"/>
      <c r="AX18" s="222">
        <f t="shared" si="13"/>
        <v>0</v>
      </c>
      <c r="AY18" s="222">
        <f t="shared" si="18"/>
        <v>0</v>
      </c>
      <c r="AZ18" s="222">
        <f t="shared" si="19"/>
        <v>0</v>
      </c>
      <c r="BA18" s="222">
        <f t="shared" si="20"/>
        <v>0</v>
      </c>
      <c r="BB18" s="222">
        <f t="shared" si="22"/>
        <v>0</v>
      </c>
      <c r="BC18" s="222">
        <f t="shared" si="22"/>
        <v>0</v>
      </c>
    </row>
    <row r="19" spans="1:55" ht="20.25" customHeight="1" thickBot="1">
      <c r="A19" s="97"/>
      <c r="B19" s="107">
        <f>IF(ISBLANK(ListaP!C11),"",ListaP!C11)</f>
      </c>
      <c r="C19" s="108">
        <f>IF(ISBLANK(ListaP!E11),"",ListaP!E11)</f>
      </c>
      <c r="D19" s="111"/>
      <c r="E19" s="137" t="str">
        <f>Organizatorzy!$F$4</f>
        <v>E</v>
      </c>
      <c r="F19" s="343"/>
      <c r="G19" s="343"/>
      <c r="H19" s="343"/>
      <c r="I19" s="397"/>
      <c r="J19" s="343"/>
      <c r="K19" s="343"/>
      <c r="L19" s="397"/>
      <c r="M19" s="343"/>
      <c r="N19" s="343"/>
      <c r="O19" s="397"/>
      <c r="P19" s="343"/>
      <c r="Q19" s="343"/>
      <c r="R19" s="343"/>
      <c r="S19" s="343"/>
      <c r="T19" s="406"/>
      <c r="U19" s="343"/>
      <c r="V19" s="343"/>
      <c r="W19" s="343"/>
      <c r="X19" s="343"/>
      <c r="Y19" s="406"/>
      <c r="Z19" s="343"/>
      <c r="AA19" s="343"/>
      <c r="AB19" s="176"/>
      <c r="AC19" s="421">
        <f t="shared" si="21"/>
        <v>0</v>
      </c>
      <c r="AD19" s="387">
        <f t="shared" si="14"/>
        <v>0</v>
      </c>
      <c r="AE19" s="419">
        <f t="shared" si="15"/>
        <v>0</v>
      </c>
      <c r="AF19" s="84">
        <f t="shared" si="0"/>
        <v>0</v>
      </c>
      <c r="AG19" s="33"/>
      <c r="AI19" s="222">
        <f t="shared" si="1"/>
        <v>0</v>
      </c>
      <c r="AJ19" s="222">
        <f t="shared" si="2"/>
        <v>0</v>
      </c>
      <c r="AK19" s="222">
        <f t="shared" si="3"/>
        <v>0</v>
      </c>
      <c r="AL19" s="222">
        <f t="shared" si="4"/>
        <v>0</v>
      </c>
      <c r="AM19" s="222">
        <f t="shared" si="5"/>
        <v>0</v>
      </c>
      <c r="AN19" s="222">
        <f t="shared" si="6"/>
        <v>0</v>
      </c>
      <c r="AO19" s="222">
        <f t="shared" si="7"/>
        <v>0</v>
      </c>
      <c r="AP19" s="222">
        <f t="shared" si="8"/>
        <v>0</v>
      </c>
      <c r="AQ19" s="222">
        <f t="shared" si="9"/>
        <v>0</v>
      </c>
      <c r="AR19" s="222">
        <f t="shared" si="10"/>
        <v>0</v>
      </c>
      <c r="AS19" s="222">
        <f t="shared" si="11"/>
        <v>0</v>
      </c>
      <c r="AT19" s="222">
        <f t="shared" si="12"/>
        <v>0</v>
      </c>
      <c r="AU19" s="222">
        <f t="shared" si="16"/>
        <v>0</v>
      </c>
      <c r="AV19" s="222">
        <f t="shared" si="17"/>
        <v>0</v>
      </c>
      <c r="AW19" s="222"/>
      <c r="AX19" s="222">
        <f t="shared" si="13"/>
        <v>0</v>
      </c>
      <c r="AY19" s="222">
        <f t="shared" si="18"/>
        <v>0</v>
      </c>
      <c r="AZ19" s="222">
        <f t="shared" si="19"/>
        <v>0</v>
      </c>
      <c r="BA19" s="222">
        <f t="shared" si="20"/>
        <v>0</v>
      </c>
      <c r="BB19" s="222">
        <f t="shared" si="22"/>
        <v>0</v>
      </c>
      <c r="BC19" s="222">
        <f t="shared" si="22"/>
        <v>0</v>
      </c>
    </row>
    <row r="20" spans="1:55" ht="20.25" customHeight="1">
      <c r="A20" s="96">
        <f>A18+1</f>
        <v>6</v>
      </c>
      <c r="B20" s="233">
        <f>IF(ISBLANK(ListaP!B13),"",ListaP!B13)</f>
      </c>
      <c r="C20" s="234">
        <f>IF(ISBLANK(ListaP!D13),"",ListaP!D13)</f>
      </c>
      <c r="D20" s="110">
        <f>IF(ISBLANK(ListaP!E13),"",ListaP!E13)</f>
      </c>
      <c r="E20" s="134" t="str">
        <f>Organizatorzy!$F$3</f>
        <v>C</v>
      </c>
      <c r="F20" s="373"/>
      <c r="G20" s="373"/>
      <c r="H20" s="373"/>
      <c r="I20" s="410"/>
      <c r="J20" s="373"/>
      <c r="K20" s="373"/>
      <c r="L20" s="410"/>
      <c r="M20" s="373"/>
      <c r="N20" s="373"/>
      <c r="O20" s="410"/>
      <c r="P20" s="373"/>
      <c r="Q20" s="373"/>
      <c r="R20" s="373"/>
      <c r="S20" s="373"/>
      <c r="T20" s="401"/>
      <c r="U20" s="373"/>
      <c r="V20" s="373"/>
      <c r="W20" s="373"/>
      <c r="X20" s="373"/>
      <c r="Y20" s="401"/>
      <c r="Z20" s="373"/>
      <c r="AA20" s="373"/>
      <c r="AB20" s="147"/>
      <c r="AC20" s="415">
        <f t="shared" si="21"/>
        <v>0</v>
      </c>
      <c r="AD20" s="420">
        <f t="shared" si="14"/>
        <v>0</v>
      </c>
      <c r="AE20" s="417">
        <f t="shared" si="15"/>
        <v>0</v>
      </c>
      <c r="AF20" s="83">
        <f t="shared" si="0"/>
        <v>0</v>
      </c>
      <c r="AG20" s="32">
        <f>(AF20+AF21)/2</f>
        <v>0</v>
      </c>
      <c r="AI20" s="222">
        <f t="shared" si="1"/>
        <v>0</v>
      </c>
      <c r="AJ20" s="222">
        <f t="shared" si="2"/>
        <v>0</v>
      </c>
      <c r="AK20" s="222">
        <f t="shared" si="3"/>
        <v>0</v>
      </c>
      <c r="AL20" s="222">
        <f t="shared" si="4"/>
        <v>0</v>
      </c>
      <c r="AM20" s="222">
        <f t="shared" si="5"/>
        <v>0</v>
      </c>
      <c r="AN20" s="222">
        <f t="shared" si="6"/>
        <v>0</v>
      </c>
      <c r="AO20" s="222">
        <f t="shared" si="7"/>
        <v>0</v>
      </c>
      <c r="AP20" s="222">
        <f t="shared" si="8"/>
        <v>0</v>
      </c>
      <c r="AQ20" s="222">
        <f t="shared" si="9"/>
        <v>0</v>
      </c>
      <c r="AR20" s="222">
        <f t="shared" si="10"/>
        <v>0</v>
      </c>
      <c r="AS20" s="222">
        <f t="shared" si="11"/>
        <v>0</v>
      </c>
      <c r="AT20" s="222">
        <f t="shared" si="12"/>
        <v>0</v>
      </c>
      <c r="AU20" s="222">
        <f t="shared" si="16"/>
        <v>0</v>
      </c>
      <c r="AV20" s="222">
        <f t="shared" si="17"/>
        <v>0</v>
      </c>
      <c r="AW20" s="222"/>
      <c r="AX20" s="222">
        <f t="shared" si="13"/>
        <v>0</v>
      </c>
      <c r="AY20" s="222">
        <f t="shared" si="18"/>
        <v>0</v>
      </c>
      <c r="AZ20" s="222">
        <f t="shared" si="19"/>
        <v>0</v>
      </c>
      <c r="BA20" s="222">
        <f t="shared" si="20"/>
        <v>0</v>
      </c>
      <c r="BB20" s="222">
        <f t="shared" si="22"/>
        <v>0</v>
      </c>
      <c r="BC20" s="222">
        <f t="shared" si="22"/>
        <v>0</v>
      </c>
    </row>
    <row r="21" spans="1:55" ht="20.25" customHeight="1" thickBot="1">
      <c r="A21" s="97"/>
      <c r="B21" s="107">
        <f>IF(ISBLANK(ListaP!C13),"",ListaP!C13)</f>
      </c>
      <c r="C21" s="108">
        <f>IF(ISBLANK(ListaP!E13),"",ListaP!E13)</f>
      </c>
      <c r="D21" s="111"/>
      <c r="E21" s="137" t="str">
        <f>Organizatorzy!$F$4</f>
        <v>E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98"/>
      <c r="U21" s="411"/>
      <c r="V21" s="411"/>
      <c r="W21" s="411"/>
      <c r="X21" s="374"/>
      <c r="Y21" s="398"/>
      <c r="Z21" s="411"/>
      <c r="AA21" s="374"/>
      <c r="AB21" s="176"/>
      <c r="AC21" s="421">
        <f t="shared" si="21"/>
        <v>0</v>
      </c>
      <c r="AD21" s="387">
        <f t="shared" si="14"/>
        <v>0</v>
      </c>
      <c r="AE21" s="419">
        <f t="shared" si="15"/>
        <v>0</v>
      </c>
      <c r="AF21" s="84">
        <f t="shared" si="0"/>
        <v>0</v>
      </c>
      <c r="AG21" s="33"/>
      <c r="AI21" s="222">
        <f t="shared" si="1"/>
        <v>0</v>
      </c>
      <c r="AJ21" s="222">
        <f t="shared" si="2"/>
        <v>0</v>
      </c>
      <c r="AK21" s="222">
        <f t="shared" si="3"/>
        <v>0</v>
      </c>
      <c r="AL21" s="222">
        <f t="shared" si="4"/>
        <v>0</v>
      </c>
      <c r="AM21" s="222">
        <f t="shared" si="5"/>
        <v>0</v>
      </c>
      <c r="AN21" s="222">
        <f t="shared" si="6"/>
        <v>0</v>
      </c>
      <c r="AO21" s="222">
        <f t="shared" si="7"/>
        <v>0</v>
      </c>
      <c r="AP21" s="222">
        <f t="shared" si="8"/>
        <v>0</v>
      </c>
      <c r="AQ21" s="222">
        <f t="shared" si="9"/>
        <v>0</v>
      </c>
      <c r="AR21" s="222">
        <f t="shared" si="10"/>
        <v>0</v>
      </c>
      <c r="AS21" s="222">
        <f t="shared" si="11"/>
        <v>0</v>
      </c>
      <c r="AT21" s="222">
        <f t="shared" si="12"/>
        <v>0</v>
      </c>
      <c r="AU21" s="222">
        <f t="shared" si="16"/>
        <v>0</v>
      </c>
      <c r="AV21" s="222">
        <f t="shared" si="17"/>
        <v>0</v>
      </c>
      <c r="AW21" s="222"/>
      <c r="AX21" s="222">
        <f t="shared" si="13"/>
        <v>0</v>
      </c>
      <c r="AY21" s="222">
        <f t="shared" si="18"/>
        <v>0</v>
      </c>
      <c r="AZ21" s="222">
        <f t="shared" si="19"/>
        <v>0</v>
      </c>
      <c r="BA21" s="222">
        <f t="shared" si="20"/>
        <v>0</v>
      </c>
      <c r="BB21" s="222">
        <f t="shared" si="22"/>
        <v>0</v>
      </c>
      <c r="BC21" s="222">
        <f t="shared" si="22"/>
        <v>0</v>
      </c>
    </row>
    <row r="22" spans="1:55" ht="20.25" customHeight="1">
      <c r="A22" s="96">
        <f>A20+1</f>
        <v>7</v>
      </c>
      <c r="B22" s="233">
        <f>IF(ISBLANK(ListaP!B15),"",ListaP!B15)</f>
      </c>
      <c r="C22" s="234">
        <f>IF(ISBLANK(ListaP!D15),"",ListaP!D15)</f>
      </c>
      <c r="D22" s="110">
        <f>IF(ISBLANK(ListaP!E15),"",ListaP!E15)</f>
      </c>
      <c r="E22" s="134" t="str">
        <f>Organizatorzy!$F$3</f>
        <v>C</v>
      </c>
      <c r="F22" s="375"/>
      <c r="G22" s="375"/>
      <c r="H22" s="375"/>
      <c r="I22" s="412"/>
      <c r="J22" s="375"/>
      <c r="K22" s="375"/>
      <c r="L22" s="412"/>
      <c r="M22" s="375"/>
      <c r="N22" s="375"/>
      <c r="O22" s="412"/>
      <c r="P22" s="375"/>
      <c r="Q22" s="375"/>
      <c r="R22" s="375"/>
      <c r="S22" s="375"/>
      <c r="T22" s="403"/>
      <c r="U22" s="375"/>
      <c r="V22" s="375"/>
      <c r="W22" s="375"/>
      <c r="X22" s="375"/>
      <c r="Y22" s="403"/>
      <c r="Z22" s="375"/>
      <c r="AA22" s="375"/>
      <c r="AB22" s="146"/>
      <c r="AC22" s="415">
        <f t="shared" si="21"/>
        <v>0</v>
      </c>
      <c r="AD22" s="420">
        <f aca="true" t="shared" si="23" ref="AD22:AD31">SUM(BB22:BC22)</f>
        <v>0</v>
      </c>
      <c r="AE22" s="417">
        <f aca="true" t="shared" si="24" ref="AE22:AE31">AC22-AD22</f>
        <v>0</v>
      </c>
      <c r="AF22" s="83">
        <f t="shared" si="0"/>
        <v>0</v>
      </c>
      <c r="AG22" s="32">
        <f>(AF22+AF23)/2</f>
        <v>0</v>
      </c>
      <c r="AI22" s="222">
        <f aca="true" t="shared" si="25" ref="AI22:AI31">F22*F$6</f>
        <v>0</v>
      </c>
      <c r="AJ22" s="222">
        <f aca="true" t="shared" si="26" ref="AJ22:AJ31">G22*G$6</f>
        <v>0</v>
      </c>
      <c r="AK22" s="222">
        <f aca="true" t="shared" si="27" ref="AK22:AK31">H22*H$6</f>
        <v>0</v>
      </c>
      <c r="AL22" s="222">
        <f aca="true" t="shared" si="28" ref="AL22:AL31">I22*I$6</f>
        <v>0</v>
      </c>
      <c r="AM22" s="222">
        <f aca="true" t="shared" si="29" ref="AM22:AM31">J22*J$6</f>
        <v>0</v>
      </c>
      <c r="AN22" s="222">
        <f aca="true" t="shared" si="30" ref="AN22:AN31">K22*K$6</f>
        <v>0</v>
      </c>
      <c r="AO22" s="222">
        <f aca="true" t="shared" si="31" ref="AO22:AO31">L22*L$6</f>
        <v>0</v>
      </c>
      <c r="AP22" s="222">
        <f aca="true" t="shared" si="32" ref="AP22:AP31">M22*M$6</f>
        <v>0</v>
      </c>
      <c r="AQ22" s="222">
        <f aca="true" t="shared" si="33" ref="AQ22:AQ31">N22*N$6</f>
        <v>0</v>
      </c>
      <c r="AR22" s="222">
        <f aca="true" t="shared" si="34" ref="AR22:AR31">O22*O$6</f>
        <v>0</v>
      </c>
      <c r="AS22" s="222">
        <f aca="true" t="shared" si="35" ref="AS22:AS31">P22*P$6</f>
        <v>0</v>
      </c>
      <c r="AT22" s="222">
        <f aca="true" t="shared" si="36" ref="AT22:AT31">Q22*Q$6</f>
        <v>0</v>
      </c>
      <c r="AU22" s="222">
        <f aca="true" t="shared" si="37" ref="AU22:AU31">R22*R$6</f>
        <v>0</v>
      </c>
      <c r="AV22" s="222">
        <f aca="true" t="shared" si="38" ref="AV22:AV31">S22*S$6</f>
        <v>0</v>
      </c>
      <c r="AW22" s="222"/>
      <c r="AX22" s="222">
        <f aca="true" t="shared" si="39" ref="AX22:AX31">U22*U$6</f>
        <v>0</v>
      </c>
      <c r="AY22" s="222">
        <f t="shared" si="18"/>
        <v>0</v>
      </c>
      <c r="AZ22" s="222">
        <f t="shared" si="19"/>
        <v>0</v>
      </c>
      <c r="BA22" s="222">
        <f t="shared" si="20"/>
        <v>0</v>
      </c>
      <c r="BB22" s="222">
        <f aca="true" t="shared" si="40" ref="BB22:BB31">Z22*Z$6</f>
        <v>0</v>
      </c>
      <c r="BC22" s="222">
        <f aca="true" t="shared" si="41" ref="BC22:BC31">AA22*AA$6</f>
        <v>0</v>
      </c>
    </row>
    <row r="23" spans="1:55" ht="20.25" customHeight="1" thickBot="1">
      <c r="A23" s="97"/>
      <c r="B23" s="107">
        <f>IF(ISBLANK(ListaP!C15),"",ListaP!C15)</f>
      </c>
      <c r="C23" s="108">
        <f>IF(ISBLANK(ListaP!E15),"",ListaP!E15)</f>
      </c>
      <c r="D23" s="111"/>
      <c r="E23" s="137" t="str">
        <f>Organizatorzy!$F$4</f>
        <v>E</v>
      </c>
      <c r="F23" s="343"/>
      <c r="G23" s="343"/>
      <c r="H23" s="343"/>
      <c r="I23" s="397"/>
      <c r="J23" s="343"/>
      <c r="K23" s="343"/>
      <c r="L23" s="397"/>
      <c r="M23" s="343"/>
      <c r="N23" s="343"/>
      <c r="O23" s="397"/>
      <c r="P23" s="343"/>
      <c r="Q23" s="343"/>
      <c r="R23" s="343"/>
      <c r="S23" s="343"/>
      <c r="T23" s="406"/>
      <c r="U23" s="343"/>
      <c r="V23" s="343"/>
      <c r="W23" s="343"/>
      <c r="X23" s="343"/>
      <c r="Y23" s="406"/>
      <c r="Z23" s="343"/>
      <c r="AA23" s="343"/>
      <c r="AB23" s="176"/>
      <c r="AC23" s="421">
        <f t="shared" si="21"/>
        <v>0</v>
      </c>
      <c r="AD23" s="387">
        <f t="shared" si="23"/>
        <v>0</v>
      </c>
      <c r="AE23" s="419">
        <f t="shared" si="24"/>
        <v>0</v>
      </c>
      <c r="AF23" s="84">
        <f t="shared" si="0"/>
        <v>0</v>
      </c>
      <c r="AG23" s="33"/>
      <c r="AI23" s="222">
        <f t="shared" si="25"/>
        <v>0</v>
      </c>
      <c r="AJ23" s="222">
        <f t="shared" si="26"/>
        <v>0</v>
      </c>
      <c r="AK23" s="222">
        <f t="shared" si="27"/>
        <v>0</v>
      </c>
      <c r="AL23" s="222">
        <f t="shared" si="28"/>
        <v>0</v>
      </c>
      <c r="AM23" s="222">
        <f t="shared" si="29"/>
        <v>0</v>
      </c>
      <c r="AN23" s="222">
        <f t="shared" si="30"/>
        <v>0</v>
      </c>
      <c r="AO23" s="222">
        <f t="shared" si="31"/>
        <v>0</v>
      </c>
      <c r="AP23" s="222">
        <f t="shared" si="32"/>
        <v>0</v>
      </c>
      <c r="AQ23" s="222">
        <f t="shared" si="33"/>
        <v>0</v>
      </c>
      <c r="AR23" s="222">
        <f t="shared" si="34"/>
        <v>0</v>
      </c>
      <c r="AS23" s="222">
        <f t="shared" si="35"/>
        <v>0</v>
      </c>
      <c r="AT23" s="222">
        <f t="shared" si="36"/>
        <v>0</v>
      </c>
      <c r="AU23" s="222">
        <f t="shared" si="37"/>
        <v>0</v>
      </c>
      <c r="AV23" s="222">
        <f t="shared" si="38"/>
        <v>0</v>
      </c>
      <c r="AW23" s="222"/>
      <c r="AX23" s="222">
        <f t="shared" si="39"/>
        <v>0</v>
      </c>
      <c r="AY23" s="222">
        <f t="shared" si="18"/>
        <v>0</v>
      </c>
      <c r="AZ23" s="222">
        <f t="shared" si="19"/>
        <v>0</v>
      </c>
      <c r="BA23" s="222">
        <f t="shared" si="20"/>
        <v>0</v>
      </c>
      <c r="BB23" s="222">
        <f t="shared" si="40"/>
        <v>0</v>
      </c>
      <c r="BC23" s="222">
        <f t="shared" si="41"/>
        <v>0</v>
      </c>
    </row>
    <row r="24" spans="1:55" ht="20.25" customHeight="1">
      <c r="A24" s="96">
        <f>A22+1</f>
        <v>8</v>
      </c>
      <c r="B24" s="233">
        <f>IF(ISBLANK(ListaP!B17),"",ListaP!B17)</f>
      </c>
      <c r="C24" s="234">
        <f>IF(ISBLANK(ListaP!D17),"",ListaP!D17)</f>
      </c>
      <c r="D24" s="110">
        <f>IF(ISBLANK(ListaP!E17),"",ListaP!E17)</f>
      </c>
      <c r="E24" s="134" t="str">
        <f>Organizatorzy!$F$3</f>
        <v>C</v>
      </c>
      <c r="F24" s="373"/>
      <c r="G24" s="373"/>
      <c r="H24" s="373"/>
      <c r="I24" s="410"/>
      <c r="J24" s="373"/>
      <c r="K24" s="373"/>
      <c r="L24" s="410"/>
      <c r="M24" s="373"/>
      <c r="N24" s="373"/>
      <c r="O24" s="410"/>
      <c r="P24" s="373"/>
      <c r="Q24" s="373"/>
      <c r="R24" s="373"/>
      <c r="S24" s="373"/>
      <c r="T24" s="401"/>
      <c r="U24" s="373"/>
      <c r="V24" s="373"/>
      <c r="W24" s="373"/>
      <c r="X24" s="373"/>
      <c r="Y24" s="401"/>
      <c r="Z24" s="373"/>
      <c r="AA24" s="373"/>
      <c r="AB24" s="147"/>
      <c r="AC24" s="415">
        <f t="shared" si="21"/>
        <v>0</v>
      </c>
      <c r="AD24" s="420">
        <f t="shared" si="23"/>
        <v>0</v>
      </c>
      <c r="AE24" s="417">
        <f t="shared" si="24"/>
        <v>0</v>
      </c>
      <c r="AF24" s="83">
        <f t="shared" si="0"/>
        <v>0</v>
      </c>
      <c r="AG24" s="32">
        <f>(AF24+AF25)/2</f>
        <v>0</v>
      </c>
      <c r="AI24" s="222">
        <f t="shared" si="25"/>
        <v>0</v>
      </c>
      <c r="AJ24" s="222">
        <f t="shared" si="26"/>
        <v>0</v>
      </c>
      <c r="AK24" s="222">
        <f t="shared" si="27"/>
        <v>0</v>
      </c>
      <c r="AL24" s="222">
        <f t="shared" si="28"/>
        <v>0</v>
      </c>
      <c r="AM24" s="222">
        <f t="shared" si="29"/>
        <v>0</v>
      </c>
      <c r="AN24" s="222">
        <f t="shared" si="30"/>
        <v>0</v>
      </c>
      <c r="AO24" s="222">
        <f t="shared" si="31"/>
        <v>0</v>
      </c>
      <c r="AP24" s="222">
        <f t="shared" si="32"/>
        <v>0</v>
      </c>
      <c r="AQ24" s="222">
        <f t="shared" si="33"/>
        <v>0</v>
      </c>
      <c r="AR24" s="222">
        <f t="shared" si="34"/>
        <v>0</v>
      </c>
      <c r="AS24" s="222">
        <f t="shared" si="35"/>
        <v>0</v>
      </c>
      <c r="AT24" s="222">
        <f t="shared" si="36"/>
        <v>0</v>
      </c>
      <c r="AU24" s="222">
        <f t="shared" si="37"/>
        <v>0</v>
      </c>
      <c r="AV24" s="222">
        <f t="shared" si="38"/>
        <v>0</v>
      </c>
      <c r="AW24" s="222"/>
      <c r="AX24" s="222">
        <f t="shared" si="39"/>
        <v>0</v>
      </c>
      <c r="AY24" s="222">
        <f t="shared" si="18"/>
        <v>0</v>
      </c>
      <c r="AZ24" s="222">
        <f t="shared" si="19"/>
        <v>0</v>
      </c>
      <c r="BA24" s="222">
        <f t="shared" si="20"/>
        <v>0</v>
      </c>
      <c r="BB24" s="222">
        <f t="shared" si="40"/>
        <v>0</v>
      </c>
      <c r="BC24" s="222">
        <f t="shared" si="41"/>
        <v>0</v>
      </c>
    </row>
    <row r="25" spans="1:55" ht="20.25" customHeight="1" thickBot="1">
      <c r="A25" s="97"/>
      <c r="B25" s="107">
        <f>IF(ISBLANK(ListaP!C17),"",ListaP!C17)</f>
      </c>
      <c r="C25" s="108">
        <f>IF(ISBLANK(ListaP!E17),"",ListaP!E17)</f>
      </c>
      <c r="D25" s="111"/>
      <c r="E25" s="137" t="str">
        <f>Organizatorzy!$F$4</f>
        <v>E</v>
      </c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98"/>
      <c r="U25" s="411"/>
      <c r="V25" s="411"/>
      <c r="W25" s="411"/>
      <c r="X25" s="374"/>
      <c r="Y25" s="398"/>
      <c r="Z25" s="411"/>
      <c r="AA25" s="374"/>
      <c r="AB25" s="176"/>
      <c r="AC25" s="421">
        <f t="shared" si="21"/>
        <v>0</v>
      </c>
      <c r="AD25" s="387">
        <f t="shared" si="23"/>
        <v>0</v>
      </c>
      <c r="AE25" s="419">
        <f t="shared" si="24"/>
        <v>0</v>
      </c>
      <c r="AF25" s="84">
        <f t="shared" si="0"/>
        <v>0</v>
      </c>
      <c r="AG25" s="33"/>
      <c r="AI25" s="222">
        <f t="shared" si="25"/>
        <v>0</v>
      </c>
      <c r="AJ25" s="222">
        <f t="shared" si="26"/>
        <v>0</v>
      </c>
      <c r="AK25" s="222">
        <f t="shared" si="27"/>
        <v>0</v>
      </c>
      <c r="AL25" s="222">
        <f t="shared" si="28"/>
        <v>0</v>
      </c>
      <c r="AM25" s="222">
        <f t="shared" si="29"/>
        <v>0</v>
      </c>
      <c r="AN25" s="222">
        <f t="shared" si="30"/>
        <v>0</v>
      </c>
      <c r="AO25" s="222">
        <f t="shared" si="31"/>
        <v>0</v>
      </c>
      <c r="AP25" s="222">
        <f t="shared" si="32"/>
        <v>0</v>
      </c>
      <c r="AQ25" s="222">
        <f t="shared" si="33"/>
        <v>0</v>
      </c>
      <c r="AR25" s="222">
        <f t="shared" si="34"/>
        <v>0</v>
      </c>
      <c r="AS25" s="222">
        <f t="shared" si="35"/>
        <v>0</v>
      </c>
      <c r="AT25" s="222">
        <f t="shared" si="36"/>
        <v>0</v>
      </c>
      <c r="AU25" s="222">
        <f t="shared" si="37"/>
        <v>0</v>
      </c>
      <c r="AV25" s="222">
        <f t="shared" si="38"/>
        <v>0</v>
      </c>
      <c r="AW25" s="222"/>
      <c r="AX25" s="222">
        <f t="shared" si="39"/>
        <v>0</v>
      </c>
      <c r="AY25" s="222">
        <f t="shared" si="18"/>
        <v>0</v>
      </c>
      <c r="AZ25" s="222">
        <f t="shared" si="19"/>
        <v>0</v>
      </c>
      <c r="BA25" s="222">
        <f t="shared" si="20"/>
        <v>0</v>
      </c>
      <c r="BB25" s="222">
        <f t="shared" si="40"/>
        <v>0</v>
      </c>
      <c r="BC25" s="222">
        <f t="shared" si="41"/>
        <v>0</v>
      </c>
    </row>
    <row r="26" spans="1:55" ht="20.25" customHeight="1">
      <c r="A26" s="96">
        <f>A24+1</f>
        <v>9</v>
      </c>
      <c r="B26" s="233">
        <f>IF(ISBLANK(ListaP!B19),"",ListaP!B19)</f>
      </c>
      <c r="C26" s="234">
        <f>IF(ISBLANK(ListaP!D19),"",ListaP!D19)</f>
      </c>
      <c r="D26" s="110">
        <f>IF(ISBLANK(ListaP!E19),"",ListaP!E19)</f>
      </c>
      <c r="E26" s="134" t="str">
        <f>Organizatorzy!$F$3</f>
        <v>C</v>
      </c>
      <c r="F26" s="375"/>
      <c r="G26" s="375"/>
      <c r="H26" s="375"/>
      <c r="I26" s="412"/>
      <c r="J26" s="375"/>
      <c r="K26" s="375"/>
      <c r="L26" s="412"/>
      <c r="M26" s="375"/>
      <c r="N26" s="375"/>
      <c r="O26" s="412"/>
      <c r="P26" s="375"/>
      <c r="Q26" s="375"/>
      <c r="R26" s="375"/>
      <c r="S26" s="375"/>
      <c r="T26" s="403"/>
      <c r="U26" s="375"/>
      <c r="V26" s="375"/>
      <c r="W26" s="375"/>
      <c r="X26" s="375"/>
      <c r="Y26" s="403"/>
      <c r="Z26" s="375"/>
      <c r="AA26" s="375"/>
      <c r="AB26" s="146"/>
      <c r="AC26" s="415">
        <f t="shared" si="21"/>
        <v>0</v>
      </c>
      <c r="AD26" s="420">
        <f t="shared" si="23"/>
        <v>0</v>
      </c>
      <c r="AE26" s="417">
        <f t="shared" si="24"/>
        <v>0</v>
      </c>
      <c r="AF26" s="83">
        <f t="shared" si="0"/>
        <v>0</v>
      </c>
      <c r="AG26" s="32">
        <f>(AF26+AF27)/2</f>
        <v>0</v>
      </c>
      <c r="AI26" s="222">
        <f t="shared" si="25"/>
        <v>0</v>
      </c>
      <c r="AJ26" s="222">
        <f t="shared" si="26"/>
        <v>0</v>
      </c>
      <c r="AK26" s="222">
        <f t="shared" si="27"/>
        <v>0</v>
      </c>
      <c r="AL26" s="222">
        <f t="shared" si="28"/>
        <v>0</v>
      </c>
      <c r="AM26" s="222">
        <f t="shared" si="29"/>
        <v>0</v>
      </c>
      <c r="AN26" s="222">
        <f t="shared" si="30"/>
        <v>0</v>
      </c>
      <c r="AO26" s="222">
        <f t="shared" si="31"/>
        <v>0</v>
      </c>
      <c r="AP26" s="222">
        <f t="shared" si="32"/>
        <v>0</v>
      </c>
      <c r="AQ26" s="222">
        <f t="shared" si="33"/>
        <v>0</v>
      </c>
      <c r="AR26" s="222">
        <f t="shared" si="34"/>
        <v>0</v>
      </c>
      <c r="AS26" s="222">
        <f t="shared" si="35"/>
        <v>0</v>
      </c>
      <c r="AT26" s="222">
        <f t="shared" si="36"/>
        <v>0</v>
      </c>
      <c r="AU26" s="222">
        <f t="shared" si="37"/>
        <v>0</v>
      </c>
      <c r="AV26" s="222">
        <f t="shared" si="38"/>
        <v>0</v>
      </c>
      <c r="AW26" s="222"/>
      <c r="AX26" s="222">
        <f t="shared" si="39"/>
        <v>0</v>
      </c>
      <c r="AY26" s="222">
        <f t="shared" si="18"/>
        <v>0</v>
      </c>
      <c r="AZ26" s="222">
        <f t="shared" si="19"/>
        <v>0</v>
      </c>
      <c r="BA26" s="222">
        <f t="shared" si="20"/>
        <v>0</v>
      </c>
      <c r="BB26" s="222">
        <f t="shared" si="40"/>
        <v>0</v>
      </c>
      <c r="BC26" s="222">
        <f t="shared" si="41"/>
        <v>0</v>
      </c>
    </row>
    <row r="27" spans="1:55" ht="20.25" customHeight="1" thickBot="1">
      <c r="A27" s="97"/>
      <c r="B27" s="107">
        <f>IF(ISBLANK(ListaP!C19),"",ListaP!C19)</f>
      </c>
      <c r="C27" s="108">
        <f>IF(ISBLANK(ListaP!E19),"",ListaP!E19)</f>
      </c>
      <c r="D27" s="111"/>
      <c r="E27" s="137" t="str">
        <f>Organizatorzy!$F$4</f>
        <v>E</v>
      </c>
      <c r="F27" s="343"/>
      <c r="G27" s="343"/>
      <c r="H27" s="343"/>
      <c r="I27" s="397"/>
      <c r="J27" s="343"/>
      <c r="K27" s="343"/>
      <c r="L27" s="397"/>
      <c r="M27" s="343"/>
      <c r="N27" s="343"/>
      <c r="O27" s="397"/>
      <c r="P27" s="343"/>
      <c r="Q27" s="343"/>
      <c r="R27" s="343"/>
      <c r="S27" s="343"/>
      <c r="T27" s="406"/>
      <c r="U27" s="343"/>
      <c r="V27" s="343"/>
      <c r="W27" s="343"/>
      <c r="X27" s="343"/>
      <c r="Y27" s="406"/>
      <c r="Z27" s="343"/>
      <c r="AA27" s="343"/>
      <c r="AB27" s="176"/>
      <c r="AC27" s="421">
        <f t="shared" si="21"/>
        <v>0</v>
      </c>
      <c r="AD27" s="387">
        <f t="shared" si="23"/>
        <v>0</v>
      </c>
      <c r="AE27" s="419">
        <f t="shared" si="24"/>
        <v>0</v>
      </c>
      <c r="AF27" s="84">
        <f t="shared" si="0"/>
        <v>0</v>
      </c>
      <c r="AG27" s="33"/>
      <c r="AI27" s="222">
        <f t="shared" si="25"/>
        <v>0</v>
      </c>
      <c r="AJ27" s="222">
        <f t="shared" si="26"/>
        <v>0</v>
      </c>
      <c r="AK27" s="222">
        <f t="shared" si="27"/>
        <v>0</v>
      </c>
      <c r="AL27" s="222">
        <f t="shared" si="28"/>
        <v>0</v>
      </c>
      <c r="AM27" s="222">
        <f t="shared" si="29"/>
        <v>0</v>
      </c>
      <c r="AN27" s="222">
        <f t="shared" si="30"/>
        <v>0</v>
      </c>
      <c r="AO27" s="222">
        <f t="shared" si="31"/>
        <v>0</v>
      </c>
      <c r="AP27" s="222">
        <f t="shared" si="32"/>
        <v>0</v>
      </c>
      <c r="AQ27" s="222">
        <f t="shared" si="33"/>
        <v>0</v>
      </c>
      <c r="AR27" s="222">
        <f t="shared" si="34"/>
        <v>0</v>
      </c>
      <c r="AS27" s="222">
        <f t="shared" si="35"/>
        <v>0</v>
      </c>
      <c r="AT27" s="222">
        <f t="shared" si="36"/>
        <v>0</v>
      </c>
      <c r="AU27" s="222">
        <f t="shared" si="37"/>
        <v>0</v>
      </c>
      <c r="AV27" s="222">
        <f t="shared" si="38"/>
        <v>0</v>
      </c>
      <c r="AW27" s="222"/>
      <c r="AX27" s="222">
        <f t="shared" si="39"/>
        <v>0</v>
      </c>
      <c r="AY27" s="222">
        <f t="shared" si="18"/>
        <v>0</v>
      </c>
      <c r="AZ27" s="222">
        <f t="shared" si="19"/>
        <v>0</v>
      </c>
      <c r="BA27" s="222">
        <f t="shared" si="20"/>
        <v>0</v>
      </c>
      <c r="BB27" s="222">
        <f t="shared" si="40"/>
        <v>0</v>
      </c>
      <c r="BC27" s="222">
        <f t="shared" si="41"/>
        <v>0</v>
      </c>
    </row>
    <row r="28" spans="1:55" ht="20.25" customHeight="1">
      <c r="A28" s="96">
        <f>A26+1</f>
        <v>10</v>
      </c>
      <c r="B28" s="233">
        <f>IF(ISBLANK(ListaP!B21),"",ListaP!B21)</f>
      </c>
      <c r="C28" s="234">
        <f>IF(ISBLANK(ListaP!D21),"",ListaP!D21)</f>
      </c>
      <c r="D28" s="110">
        <f>IF(ISBLANK(ListaP!E21),"",ListaP!E21)</f>
      </c>
      <c r="E28" s="134" t="str">
        <f>Organizatorzy!$F$3</f>
        <v>C</v>
      </c>
      <c r="F28" s="373"/>
      <c r="G28" s="373"/>
      <c r="H28" s="373"/>
      <c r="I28" s="410"/>
      <c r="J28" s="373"/>
      <c r="K28" s="373"/>
      <c r="L28" s="410"/>
      <c r="M28" s="373"/>
      <c r="N28" s="373"/>
      <c r="O28" s="410"/>
      <c r="P28" s="373"/>
      <c r="Q28" s="373"/>
      <c r="R28" s="373"/>
      <c r="S28" s="373"/>
      <c r="T28" s="401"/>
      <c r="U28" s="373"/>
      <c r="V28" s="373"/>
      <c r="W28" s="373"/>
      <c r="X28" s="373"/>
      <c r="Y28" s="401"/>
      <c r="Z28" s="373"/>
      <c r="AA28" s="373"/>
      <c r="AB28" s="147"/>
      <c r="AC28" s="415">
        <f t="shared" si="21"/>
        <v>0</v>
      </c>
      <c r="AD28" s="420">
        <f t="shared" si="23"/>
        <v>0</v>
      </c>
      <c r="AE28" s="417">
        <f t="shared" si="24"/>
        <v>0</v>
      </c>
      <c r="AF28" s="83">
        <f t="shared" si="0"/>
        <v>0</v>
      </c>
      <c r="AG28" s="32">
        <f>(AF28+AF29)/2</f>
        <v>0</v>
      </c>
      <c r="AI28" s="222">
        <f t="shared" si="25"/>
        <v>0</v>
      </c>
      <c r="AJ28" s="222">
        <f t="shared" si="26"/>
        <v>0</v>
      </c>
      <c r="AK28" s="222">
        <f t="shared" si="27"/>
        <v>0</v>
      </c>
      <c r="AL28" s="222">
        <f t="shared" si="28"/>
        <v>0</v>
      </c>
      <c r="AM28" s="222">
        <f t="shared" si="29"/>
        <v>0</v>
      </c>
      <c r="AN28" s="222">
        <f t="shared" si="30"/>
        <v>0</v>
      </c>
      <c r="AO28" s="222">
        <f t="shared" si="31"/>
        <v>0</v>
      </c>
      <c r="AP28" s="222">
        <f t="shared" si="32"/>
        <v>0</v>
      </c>
      <c r="AQ28" s="222">
        <f t="shared" si="33"/>
        <v>0</v>
      </c>
      <c r="AR28" s="222">
        <f t="shared" si="34"/>
        <v>0</v>
      </c>
      <c r="AS28" s="222">
        <f t="shared" si="35"/>
        <v>0</v>
      </c>
      <c r="AT28" s="222">
        <f t="shared" si="36"/>
        <v>0</v>
      </c>
      <c r="AU28" s="222">
        <f t="shared" si="37"/>
        <v>0</v>
      </c>
      <c r="AV28" s="222">
        <f t="shared" si="38"/>
        <v>0</v>
      </c>
      <c r="AW28" s="222"/>
      <c r="AX28" s="222">
        <f t="shared" si="39"/>
        <v>0</v>
      </c>
      <c r="AY28" s="222">
        <f t="shared" si="18"/>
        <v>0</v>
      </c>
      <c r="AZ28" s="222">
        <f t="shared" si="19"/>
        <v>0</v>
      </c>
      <c r="BA28" s="222">
        <f t="shared" si="20"/>
        <v>0</v>
      </c>
      <c r="BB28" s="222">
        <f t="shared" si="40"/>
        <v>0</v>
      </c>
      <c r="BC28" s="222">
        <f t="shared" si="41"/>
        <v>0</v>
      </c>
    </row>
    <row r="29" spans="1:55" ht="20.25" customHeight="1" thickBot="1">
      <c r="A29" s="97"/>
      <c r="B29" s="107">
        <f>IF(ISBLANK(ListaP!C21),"",ListaP!C21)</f>
      </c>
      <c r="C29" s="108">
        <f>IF(ISBLANK(ListaP!E21),"",ListaP!E21)</f>
      </c>
      <c r="D29" s="111"/>
      <c r="E29" s="137" t="str">
        <f>Organizatorzy!$F$4</f>
        <v>E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98"/>
      <c r="U29" s="411"/>
      <c r="V29" s="411"/>
      <c r="W29" s="411"/>
      <c r="X29" s="374"/>
      <c r="Y29" s="398"/>
      <c r="Z29" s="411"/>
      <c r="AA29" s="374"/>
      <c r="AB29" s="176"/>
      <c r="AC29" s="421">
        <f t="shared" si="21"/>
        <v>0</v>
      </c>
      <c r="AD29" s="387">
        <f t="shared" si="23"/>
        <v>0</v>
      </c>
      <c r="AE29" s="419">
        <f t="shared" si="24"/>
        <v>0</v>
      </c>
      <c r="AF29" s="84">
        <f t="shared" si="0"/>
        <v>0</v>
      </c>
      <c r="AG29" s="33"/>
      <c r="AI29" s="222">
        <f t="shared" si="25"/>
        <v>0</v>
      </c>
      <c r="AJ29" s="222">
        <f t="shared" si="26"/>
        <v>0</v>
      </c>
      <c r="AK29" s="222">
        <f t="shared" si="27"/>
        <v>0</v>
      </c>
      <c r="AL29" s="222">
        <f t="shared" si="28"/>
        <v>0</v>
      </c>
      <c r="AM29" s="222">
        <f t="shared" si="29"/>
        <v>0</v>
      </c>
      <c r="AN29" s="222">
        <f t="shared" si="30"/>
        <v>0</v>
      </c>
      <c r="AO29" s="222">
        <f t="shared" si="31"/>
        <v>0</v>
      </c>
      <c r="AP29" s="222">
        <f t="shared" si="32"/>
        <v>0</v>
      </c>
      <c r="AQ29" s="222">
        <f t="shared" si="33"/>
        <v>0</v>
      </c>
      <c r="AR29" s="222">
        <f t="shared" si="34"/>
        <v>0</v>
      </c>
      <c r="AS29" s="222">
        <f t="shared" si="35"/>
        <v>0</v>
      </c>
      <c r="AT29" s="222">
        <f t="shared" si="36"/>
        <v>0</v>
      </c>
      <c r="AU29" s="222">
        <f t="shared" si="37"/>
        <v>0</v>
      </c>
      <c r="AV29" s="222">
        <f t="shared" si="38"/>
        <v>0</v>
      </c>
      <c r="AW29" s="222"/>
      <c r="AX29" s="222">
        <f t="shared" si="39"/>
        <v>0</v>
      </c>
      <c r="AY29" s="222">
        <f t="shared" si="18"/>
        <v>0</v>
      </c>
      <c r="AZ29" s="222">
        <f t="shared" si="19"/>
        <v>0</v>
      </c>
      <c r="BA29" s="222">
        <f t="shared" si="20"/>
        <v>0</v>
      </c>
      <c r="BB29" s="222">
        <f t="shared" si="40"/>
        <v>0</v>
      </c>
      <c r="BC29" s="222">
        <f t="shared" si="41"/>
        <v>0</v>
      </c>
    </row>
    <row r="30" spans="1:55" ht="20.25" customHeight="1">
      <c r="A30" s="96">
        <f>A28+1</f>
        <v>11</v>
      </c>
      <c r="B30" s="233">
        <f>IF(ISBLANK(ListaP!B23),"",ListaP!B23)</f>
      </c>
      <c r="C30" s="234">
        <f>IF(ISBLANK(ListaP!D23),"",ListaP!D23)</f>
      </c>
      <c r="D30" s="110">
        <f>IF(ISBLANK(ListaP!E23),"",ListaP!E23)</f>
      </c>
      <c r="E30" s="134" t="str">
        <f>Organizatorzy!$F$3</f>
        <v>C</v>
      </c>
      <c r="F30" s="375"/>
      <c r="G30" s="375"/>
      <c r="H30" s="375"/>
      <c r="I30" s="412"/>
      <c r="J30" s="375"/>
      <c r="K30" s="375"/>
      <c r="L30" s="412"/>
      <c r="M30" s="375"/>
      <c r="N30" s="375"/>
      <c r="O30" s="412"/>
      <c r="P30" s="375"/>
      <c r="Q30" s="375"/>
      <c r="R30" s="375"/>
      <c r="S30" s="375"/>
      <c r="T30" s="403"/>
      <c r="U30" s="375"/>
      <c r="V30" s="375"/>
      <c r="W30" s="375"/>
      <c r="X30" s="375"/>
      <c r="Y30" s="403"/>
      <c r="Z30" s="375"/>
      <c r="AA30" s="375"/>
      <c r="AB30" s="146"/>
      <c r="AC30" s="415">
        <f t="shared" si="21"/>
        <v>0</v>
      </c>
      <c r="AD30" s="420">
        <f t="shared" si="23"/>
        <v>0</v>
      </c>
      <c r="AE30" s="417">
        <f t="shared" si="24"/>
        <v>0</v>
      </c>
      <c r="AF30" s="83">
        <f t="shared" si="0"/>
        <v>0</v>
      </c>
      <c r="AG30" s="32">
        <f>(AF30+AF31)/2</f>
        <v>0</v>
      </c>
      <c r="AI30" s="222">
        <f t="shared" si="25"/>
        <v>0</v>
      </c>
      <c r="AJ30" s="222">
        <f t="shared" si="26"/>
        <v>0</v>
      </c>
      <c r="AK30" s="222">
        <f t="shared" si="27"/>
        <v>0</v>
      </c>
      <c r="AL30" s="222">
        <f t="shared" si="28"/>
        <v>0</v>
      </c>
      <c r="AM30" s="222">
        <f t="shared" si="29"/>
        <v>0</v>
      </c>
      <c r="AN30" s="222">
        <f t="shared" si="30"/>
        <v>0</v>
      </c>
      <c r="AO30" s="222">
        <f t="shared" si="31"/>
        <v>0</v>
      </c>
      <c r="AP30" s="222">
        <f t="shared" si="32"/>
        <v>0</v>
      </c>
      <c r="AQ30" s="222">
        <f t="shared" si="33"/>
        <v>0</v>
      </c>
      <c r="AR30" s="222">
        <f t="shared" si="34"/>
        <v>0</v>
      </c>
      <c r="AS30" s="222">
        <f t="shared" si="35"/>
        <v>0</v>
      </c>
      <c r="AT30" s="222">
        <f t="shared" si="36"/>
        <v>0</v>
      </c>
      <c r="AU30" s="222">
        <f t="shared" si="37"/>
        <v>0</v>
      </c>
      <c r="AV30" s="222">
        <f t="shared" si="38"/>
        <v>0</v>
      </c>
      <c r="AW30" s="222"/>
      <c r="AX30" s="222">
        <f t="shared" si="39"/>
        <v>0</v>
      </c>
      <c r="AY30" s="222">
        <f t="shared" si="18"/>
        <v>0</v>
      </c>
      <c r="AZ30" s="222">
        <f t="shared" si="19"/>
        <v>0</v>
      </c>
      <c r="BA30" s="222">
        <f t="shared" si="20"/>
        <v>0</v>
      </c>
      <c r="BB30" s="222">
        <f t="shared" si="40"/>
        <v>0</v>
      </c>
      <c r="BC30" s="222">
        <f t="shared" si="41"/>
        <v>0</v>
      </c>
    </row>
    <row r="31" spans="1:55" ht="20.25" customHeight="1" thickBot="1">
      <c r="A31" s="97"/>
      <c r="B31" s="107">
        <f>IF(ISBLANK(ListaP!C23),"",ListaP!C23)</f>
      </c>
      <c r="C31" s="108">
        <f>IF(ISBLANK(ListaP!E23),"",ListaP!E23)</f>
      </c>
      <c r="D31" s="111"/>
      <c r="E31" s="137" t="str">
        <f>Organizatorzy!$F$4</f>
        <v>E</v>
      </c>
      <c r="F31" s="343"/>
      <c r="G31" s="343"/>
      <c r="H31" s="343"/>
      <c r="I31" s="397"/>
      <c r="J31" s="343"/>
      <c r="K31" s="343"/>
      <c r="L31" s="397"/>
      <c r="M31" s="343"/>
      <c r="N31" s="343"/>
      <c r="O31" s="397"/>
      <c r="P31" s="343"/>
      <c r="Q31" s="343"/>
      <c r="R31" s="343"/>
      <c r="S31" s="343"/>
      <c r="T31" s="406"/>
      <c r="U31" s="343"/>
      <c r="V31" s="343"/>
      <c r="W31" s="343"/>
      <c r="X31" s="343"/>
      <c r="Y31" s="406"/>
      <c r="Z31" s="343"/>
      <c r="AA31" s="343"/>
      <c r="AB31" s="176"/>
      <c r="AC31" s="421">
        <f t="shared" si="21"/>
        <v>0</v>
      </c>
      <c r="AD31" s="387">
        <f t="shared" si="23"/>
        <v>0</v>
      </c>
      <c r="AE31" s="419">
        <f t="shared" si="24"/>
        <v>0</v>
      </c>
      <c r="AF31" s="84">
        <f t="shared" si="0"/>
        <v>0</v>
      </c>
      <c r="AG31" s="33"/>
      <c r="AI31" s="222">
        <f t="shared" si="25"/>
        <v>0</v>
      </c>
      <c r="AJ31" s="222">
        <f t="shared" si="26"/>
        <v>0</v>
      </c>
      <c r="AK31" s="222">
        <f t="shared" si="27"/>
        <v>0</v>
      </c>
      <c r="AL31" s="222">
        <f t="shared" si="28"/>
        <v>0</v>
      </c>
      <c r="AM31" s="222">
        <f t="shared" si="29"/>
        <v>0</v>
      </c>
      <c r="AN31" s="222">
        <f t="shared" si="30"/>
        <v>0</v>
      </c>
      <c r="AO31" s="222">
        <f t="shared" si="31"/>
        <v>0</v>
      </c>
      <c r="AP31" s="222">
        <f t="shared" si="32"/>
        <v>0</v>
      </c>
      <c r="AQ31" s="222">
        <f t="shared" si="33"/>
        <v>0</v>
      </c>
      <c r="AR31" s="222">
        <f t="shared" si="34"/>
        <v>0</v>
      </c>
      <c r="AS31" s="222">
        <f t="shared" si="35"/>
        <v>0</v>
      </c>
      <c r="AT31" s="222">
        <f t="shared" si="36"/>
        <v>0</v>
      </c>
      <c r="AU31" s="222">
        <f t="shared" si="37"/>
        <v>0</v>
      </c>
      <c r="AV31" s="222">
        <f t="shared" si="38"/>
        <v>0</v>
      </c>
      <c r="AW31" s="222"/>
      <c r="AX31" s="222">
        <f t="shared" si="39"/>
        <v>0</v>
      </c>
      <c r="AY31" s="222">
        <f t="shared" si="18"/>
        <v>0</v>
      </c>
      <c r="AZ31" s="222">
        <f t="shared" si="19"/>
        <v>0</v>
      </c>
      <c r="BA31" s="222">
        <f t="shared" si="20"/>
        <v>0</v>
      </c>
      <c r="BB31" s="222">
        <f t="shared" si="40"/>
        <v>0</v>
      </c>
      <c r="BC31" s="222">
        <f t="shared" si="41"/>
        <v>0</v>
      </c>
    </row>
    <row r="32" spans="1:55" ht="20.25" customHeight="1">
      <c r="A32" s="96">
        <f>A30+1</f>
        <v>12</v>
      </c>
      <c r="B32" s="233">
        <f>IF(ISBLANK(ListaP!B25),"",ListaP!B25)</f>
      </c>
      <c r="C32" s="234">
        <f>IF(ISBLANK(ListaP!D25),"",ListaP!D25)</f>
      </c>
      <c r="D32" s="110">
        <f>IF(ISBLANK(ListaP!E25),"",ListaP!E25)</f>
      </c>
      <c r="E32" s="134" t="str">
        <f>Organizatorzy!$F$3</f>
        <v>C</v>
      </c>
      <c r="F32" s="373"/>
      <c r="G32" s="373"/>
      <c r="H32" s="373"/>
      <c r="I32" s="410"/>
      <c r="J32" s="373"/>
      <c r="K32" s="373"/>
      <c r="L32" s="410"/>
      <c r="M32" s="373"/>
      <c r="N32" s="373"/>
      <c r="O32" s="410"/>
      <c r="P32" s="373"/>
      <c r="Q32" s="373"/>
      <c r="R32" s="373"/>
      <c r="S32" s="373"/>
      <c r="T32" s="401"/>
      <c r="U32" s="373"/>
      <c r="V32" s="373"/>
      <c r="W32" s="373"/>
      <c r="X32" s="373"/>
      <c r="Y32" s="401"/>
      <c r="Z32" s="373"/>
      <c r="AA32" s="373"/>
      <c r="AB32" s="147"/>
      <c r="AC32" s="415">
        <f t="shared" si="21"/>
        <v>0</v>
      </c>
      <c r="AD32" s="420">
        <f>SUM(BB32:BC32)</f>
        <v>0</v>
      </c>
      <c r="AE32" s="417">
        <f>AC32-AD32</f>
        <v>0</v>
      </c>
      <c r="AF32" s="83">
        <f t="shared" si="0"/>
        <v>0</v>
      </c>
      <c r="AG32" s="32">
        <f>(AF32+AF33)/2</f>
        <v>0</v>
      </c>
      <c r="AI32" s="222">
        <f aca="true" t="shared" si="42" ref="AI32:AV33">F32*F$6</f>
        <v>0</v>
      </c>
      <c r="AJ32" s="222">
        <f t="shared" si="42"/>
        <v>0</v>
      </c>
      <c r="AK32" s="222">
        <f t="shared" si="42"/>
        <v>0</v>
      </c>
      <c r="AL32" s="222">
        <f t="shared" si="42"/>
        <v>0</v>
      </c>
      <c r="AM32" s="222">
        <f t="shared" si="42"/>
        <v>0</v>
      </c>
      <c r="AN32" s="222">
        <f t="shared" si="42"/>
        <v>0</v>
      </c>
      <c r="AO32" s="222">
        <f t="shared" si="42"/>
        <v>0</v>
      </c>
      <c r="AP32" s="222">
        <f t="shared" si="42"/>
        <v>0</v>
      </c>
      <c r="AQ32" s="222">
        <f t="shared" si="42"/>
        <v>0</v>
      </c>
      <c r="AR32" s="222">
        <f t="shared" si="42"/>
        <v>0</v>
      </c>
      <c r="AS32" s="222">
        <f t="shared" si="42"/>
        <v>0</v>
      </c>
      <c r="AT32" s="222">
        <f t="shared" si="42"/>
        <v>0</v>
      </c>
      <c r="AU32" s="222">
        <f t="shared" si="42"/>
        <v>0</v>
      </c>
      <c r="AV32" s="222">
        <f t="shared" si="42"/>
        <v>0</v>
      </c>
      <c r="AW32" s="222"/>
      <c r="AX32" s="222">
        <f>U32*U$6</f>
        <v>0</v>
      </c>
      <c r="AY32" s="222">
        <f t="shared" si="18"/>
        <v>0</v>
      </c>
      <c r="AZ32" s="222">
        <f t="shared" si="19"/>
        <v>0</v>
      </c>
      <c r="BA32" s="222">
        <f t="shared" si="20"/>
        <v>0</v>
      </c>
      <c r="BB32" s="222">
        <f>Z32*Z$6</f>
        <v>0</v>
      </c>
      <c r="BC32" s="222">
        <f>AA32*AA$6</f>
        <v>0</v>
      </c>
    </row>
    <row r="33" spans="1:55" ht="20.25" customHeight="1" thickBot="1">
      <c r="A33" s="97"/>
      <c r="B33" s="107">
        <f>IF(ISBLANK(ListaP!C25),"",ListaP!C25)</f>
      </c>
      <c r="C33" s="108">
        <f>IF(ISBLANK(ListaP!E25),"",ListaP!E25)</f>
      </c>
      <c r="D33" s="111"/>
      <c r="E33" s="137" t="str">
        <f>Organizatorzy!$F$4</f>
        <v>E</v>
      </c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98"/>
      <c r="U33" s="411"/>
      <c r="V33" s="411"/>
      <c r="W33" s="411"/>
      <c r="X33" s="374"/>
      <c r="Y33" s="398"/>
      <c r="Z33" s="411"/>
      <c r="AA33" s="374"/>
      <c r="AB33" s="176"/>
      <c r="AC33" s="421">
        <f t="shared" si="21"/>
        <v>0</v>
      </c>
      <c r="AD33" s="387">
        <f>SUM(BB33:BC33)</f>
        <v>0</v>
      </c>
      <c r="AE33" s="419">
        <f>AC33-AD33</f>
        <v>0</v>
      </c>
      <c r="AF33" s="84">
        <f t="shared" si="0"/>
        <v>0</v>
      </c>
      <c r="AG33" s="33"/>
      <c r="AI33" s="222">
        <f t="shared" si="42"/>
        <v>0</v>
      </c>
      <c r="AJ33" s="222">
        <f t="shared" si="42"/>
        <v>0</v>
      </c>
      <c r="AK33" s="222">
        <f t="shared" si="42"/>
        <v>0</v>
      </c>
      <c r="AL33" s="222">
        <f t="shared" si="42"/>
        <v>0</v>
      </c>
      <c r="AM33" s="222">
        <f t="shared" si="42"/>
        <v>0</v>
      </c>
      <c r="AN33" s="222">
        <f t="shared" si="42"/>
        <v>0</v>
      </c>
      <c r="AO33" s="222">
        <f t="shared" si="42"/>
        <v>0</v>
      </c>
      <c r="AP33" s="222">
        <f t="shared" si="42"/>
        <v>0</v>
      </c>
      <c r="AQ33" s="222">
        <f t="shared" si="42"/>
        <v>0</v>
      </c>
      <c r="AR33" s="222">
        <f t="shared" si="42"/>
        <v>0</v>
      </c>
      <c r="AS33" s="222">
        <f t="shared" si="42"/>
        <v>0</v>
      </c>
      <c r="AT33" s="222">
        <f t="shared" si="42"/>
        <v>0</v>
      </c>
      <c r="AU33" s="222">
        <f t="shared" si="42"/>
        <v>0</v>
      </c>
      <c r="AV33" s="222">
        <f t="shared" si="42"/>
        <v>0</v>
      </c>
      <c r="AW33" s="222"/>
      <c r="AX33" s="222">
        <f>U33*U$6</f>
        <v>0</v>
      </c>
      <c r="AY33" s="222">
        <f t="shared" si="18"/>
        <v>0</v>
      </c>
      <c r="AZ33" s="222">
        <f t="shared" si="19"/>
        <v>0</v>
      </c>
      <c r="BA33" s="222">
        <f t="shared" si="20"/>
        <v>0</v>
      </c>
      <c r="BB33" s="222">
        <f>Z33*Z$6</f>
        <v>0</v>
      </c>
      <c r="BC33" s="222">
        <f>AA33*AA$6</f>
        <v>0</v>
      </c>
    </row>
    <row r="34" spans="1:55" ht="20.25" customHeight="1">
      <c r="A34" s="96">
        <f>A32+1</f>
        <v>13</v>
      </c>
      <c r="B34" s="233">
        <f>IF(ISBLANK(ListaP!B27),"",ListaP!B27)</f>
      </c>
      <c r="C34" s="234">
        <f>IF(ISBLANK(ListaP!D27),"",ListaP!D27)</f>
      </c>
      <c r="D34" s="110">
        <f>IF(ISBLANK(ListaP!E27),"",ListaP!E27)</f>
      </c>
      <c r="E34" s="134" t="str">
        <f>Organizatorzy!$F$3</f>
        <v>C</v>
      </c>
      <c r="F34" s="375"/>
      <c r="G34" s="375"/>
      <c r="H34" s="375"/>
      <c r="I34" s="412"/>
      <c r="J34" s="375"/>
      <c r="K34" s="375"/>
      <c r="L34" s="412"/>
      <c r="M34" s="375"/>
      <c r="N34" s="375"/>
      <c r="O34" s="412"/>
      <c r="P34" s="375"/>
      <c r="Q34" s="375"/>
      <c r="R34" s="375"/>
      <c r="S34" s="375"/>
      <c r="T34" s="403"/>
      <c r="U34" s="375"/>
      <c r="V34" s="375"/>
      <c r="W34" s="375"/>
      <c r="X34" s="375"/>
      <c r="Y34" s="403"/>
      <c r="Z34" s="375"/>
      <c r="AA34" s="375"/>
      <c r="AB34" s="146"/>
      <c r="AC34" s="415">
        <f t="shared" si="21"/>
        <v>0</v>
      </c>
      <c r="AD34" s="420">
        <f t="shared" si="14"/>
        <v>0</v>
      </c>
      <c r="AE34" s="417">
        <f t="shared" si="15"/>
        <v>0</v>
      </c>
      <c r="AF34" s="83">
        <f t="shared" si="0"/>
        <v>0</v>
      </c>
      <c r="AG34" s="32">
        <f>(AF34+AF35)/2</f>
        <v>0</v>
      </c>
      <c r="AI34" s="222">
        <f t="shared" si="1"/>
        <v>0</v>
      </c>
      <c r="AJ34" s="222">
        <f t="shared" si="2"/>
        <v>0</v>
      </c>
      <c r="AK34" s="222">
        <f t="shared" si="3"/>
        <v>0</v>
      </c>
      <c r="AL34" s="222">
        <f t="shared" si="4"/>
        <v>0</v>
      </c>
      <c r="AM34" s="222">
        <f t="shared" si="5"/>
        <v>0</v>
      </c>
      <c r="AN34" s="222">
        <f t="shared" si="6"/>
        <v>0</v>
      </c>
      <c r="AO34" s="222">
        <f t="shared" si="7"/>
        <v>0</v>
      </c>
      <c r="AP34" s="222">
        <f t="shared" si="8"/>
        <v>0</v>
      </c>
      <c r="AQ34" s="222">
        <f t="shared" si="9"/>
        <v>0</v>
      </c>
      <c r="AR34" s="222">
        <f t="shared" si="10"/>
        <v>0</v>
      </c>
      <c r="AS34" s="222">
        <f t="shared" si="11"/>
        <v>0</v>
      </c>
      <c r="AT34" s="222">
        <f t="shared" si="12"/>
        <v>0</v>
      </c>
      <c r="AU34" s="222">
        <f t="shared" si="16"/>
        <v>0</v>
      </c>
      <c r="AV34" s="222">
        <f t="shared" si="17"/>
        <v>0</v>
      </c>
      <c r="AW34" s="222"/>
      <c r="AX34" s="222">
        <f t="shared" si="13"/>
        <v>0</v>
      </c>
      <c r="AY34" s="222">
        <f t="shared" si="18"/>
        <v>0</v>
      </c>
      <c r="AZ34" s="222">
        <f t="shared" si="19"/>
        <v>0</v>
      </c>
      <c r="BA34" s="222">
        <f t="shared" si="20"/>
        <v>0</v>
      </c>
      <c r="BB34" s="222">
        <f t="shared" si="22"/>
        <v>0</v>
      </c>
      <c r="BC34" s="222">
        <f t="shared" si="22"/>
        <v>0</v>
      </c>
    </row>
    <row r="35" spans="1:55" ht="20.25" customHeight="1" thickBot="1">
      <c r="A35" s="97"/>
      <c r="B35" s="107">
        <f>IF(ISBLANK(ListaP!C27),"",ListaP!C27)</f>
      </c>
      <c r="C35" s="108">
        <f>IF(ISBLANK(ListaP!E27),"",ListaP!E27)</f>
      </c>
      <c r="D35" s="111"/>
      <c r="E35" s="137" t="str">
        <f>Organizatorzy!$F$4</f>
        <v>E</v>
      </c>
      <c r="F35" s="343"/>
      <c r="G35" s="343"/>
      <c r="H35" s="343"/>
      <c r="I35" s="397"/>
      <c r="J35" s="343"/>
      <c r="K35" s="343"/>
      <c r="L35" s="397"/>
      <c r="M35" s="343"/>
      <c r="N35" s="343"/>
      <c r="O35" s="397"/>
      <c r="P35" s="343"/>
      <c r="Q35" s="343"/>
      <c r="R35" s="343"/>
      <c r="S35" s="343"/>
      <c r="T35" s="406"/>
      <c r="U35" s="343"/>
      <c r="V35" s="343"/>
      <c r="W35" s="343"/>
      <c r="X35" s="343"/>
      <c r="Y35" s="406"/>
      <c r="Z35" s="343"/>
      <c r="AA35" s="343"/>
      <c r="AB35" s="176"/>
      <c r="AC35" s="421">
        <f t="shared" si="21"/>
        <v>0</v>
      </c>
      <c r="AD35" s="387">
        <f t="shared" si="14"/>
        <v>0</v>
      </c>
      <c r="AE35" s="419">
        <f t="shared" si="15"/>
        <v>0</v>
      </c>
      <c r="AF35" s="84">
        <f t="shared" si="0"/>
        <v>0</v>
      </c>
      <c r="AG35" s="33"/>
      <c r="AI35" s="222">
        <f t="shared" si="1"/>
        <v>0</v>
      </c>
      <c r="AJ35" s="222">
        <f t="shared" si="2"/>
        <v>0</v>
      </c>
      <c r="AK35" s="222">
        <f t="shared" si="3"/>
        <v>0</v>
      </c>
      <c r="AL35" s="222">
        <f t="shared" si="4"/>
        <v>0</v>
      </c>
      <c r="AM35" s="222">
        <f t="shared" si="5"/>
        <v>0</v>
      </c>
      <c r="AN35" s="222">
        <f t="shared" si="6"/>
        <v>0</v>
      </c>
      <c r="AO35" s="222">
        <f t="shared" si="7"/>
        <v>0</v>
      </c>
      <c r="AP35" s="222">
        <f t="shared" si="8"/>
        <v>0</v>
      </c>
      <c r="AQ35" s="222">
        <f t="shared" si="9"/>
        <v>0</v>
      </c>
      <c r="AR35" s="222">
        <f t="shared" si="10"/>
        <v>0</v>
      </c>
      <c r="AS35" s="222">
        <f t="shared" si="11"/>
        <v>0</v>
      </c>
      <c r="AT35" s="222">
        <f t="shared" si="12"/>
        <v>0</v>
      </c>
      <c r="AU35" s="222">
        <f t="shared" si="16"/>
        <v>0</v>
      </c>
      <c r="AV35" s="222">
        <f t="shared" si="17"/>
        <v>0</v>
      </c>
      <c r="AW35" s="222"/>
      <c r="AX35" s="222">
        <f t="shared" si="13"/>
        <v>0</v>
      </c>
      <c r="AY35" s="222">
        <f t="shared" si="18"/>
        <v>0</v>
      </c>
      <c r="AZ35" s="222">
        <f t="shared" si="19"/>
        <v>0</v>
      </c>
      <c r="BA35" s="222">
        <f t="shared" si="20"/>
        <v>0</v>
      </c>
      <c r="BB35" s="222">
        <f t="shared" si="22"/>
        <v>0</v>
      </c>
      <c r="BC35" s="222">
        <f t="shared" si="22"/>
        <v>0</v>
      </c>
    </row>
    <row r="36" spans="1:55" ht="20.25" customHeight="1">
      <c r="A36" s="96">
        <f>A34+1</f>
        <v>14</v>
      </c>
      <c r="B36" s="233">
        <f>IF(ISBLANK(ListaP!B29),"",ListaP!B29)</f>
      </c>
      <c r="C36" s="234">
        <f>IF(ISBLANK(ListaP!D29),"",ListaP!D29)</f>
      </c>
      <c r="D36" s="110">
        <f>IF(ISBLANK(ListaP!E29),"",ListaP!E29)</f>
      </c>
      <c r="E36" s="134" t="str">
        <f>Organizatorzy!$F$3</f>
        <v>C</v>
      </c>
      <c r="F36" s="373"/>
      <c r="G36" s="373"/>
      <c r="H36" s="373"/>
      <c r="I36" s="410"/>
      <c r="J36" s="373"/>
      <c r="K36" s="373"/>
      <c r="L36" s="410"/>
      <c r="M36" s="373"/>
      <c r="N36" s="373"/>
      <c r="O36" s="410"/>
      <c r="P36" s="373"/>
      <c r="Q36" s="373"/>
      <c r="R36" s="373"/>
      <c r="S36" s="373"/>
      <c r="T36" s="401"/>
      <c r="U36" s="373"/>
      <c r="V36" s="373"/>
      <c r="W36" s="373"/>
      <c r="X36" s="373"/>
      <c r="Y36" s="401"/>
      <c r="Z36" s="373"/>
      <c r="AA36" s="373"/>
      <c r="AB36" s="147"/>
      <c r="AC36" s="415">
        <f t="shared" si="21"/>
        <v>0</v>
      </c>
      <c r="AD36" s="420">
        <f t="shared" si="14"/>
        <v>0</v>
      </c>
      <c r="AE36" s="417">
        <f t="shared" si="15"/>
        <v>0</v>
      </c>
      <c r="AF36" s="83">
        <f t="shared" si="0"/>
        <v>0</v>
      </c>
      <c r="AG36" s="32">
        <f>(AF36+AF37)/2</f>
        <v>0</v>
      </c>
      <c r="AI36" s="222">
        <f t="shared" si="1"/>
        <v>0</v>
      </c>
      <c r="AJ36" s="222">
        <f t="shared" si="2"/>
        <v>0</v>
      </c>
      <c r="AK36" s="222">
        <f t="shared" si="3"/>
        <v>0</v>
      </c>
      <c r="AL36" s="222">
        <f t="shared" si="4"/>
        <v>0</v>
      </c>
      <c r="AM36" s="222">
        <f t="shared" si="5"/>
        <v>0</v>
      </c>
      <c r="AN36" s="222">
        <f t="shared" si="6"/>
        <v>0</v>
      </c>
      <c r="AO36" s="222">
        <f t="shared" si="7"/>
        <v>0</v>
      </c>
      <c r="AP36" s="222">
        <f t="shared" si="8"/>
        <v>0</v>
      </c>
      <c r="AQ36" s="222">
        <f t="shared" si="9"/>
        <v>0</v>
      </c>
      <c r="AR36" s="222">
        <f t="shared" si="10"/>
        <v>0</v>
      </c>
      <c r="AS36" s="222">
        <f t="shared" si="11"/>
        <v>0</v>
      </c>
      <c r="AT36" s="222">
        <f t="shared" si="12"/>
        <v>0</v>
      </c>
      <c r="AU36" s="222">
        <f t="shared" si="16"/>
        <v>0</v>
      </c>
      <c r="AV36" s="222">
        <f t="shared" si="17"/>
        <v>0</v>
      </c>
      <c r="AW36" s="222"/>
      <c r="AX36" s="222">
        <f t="shared" si="13"/>
        <v>0</v>
      </c>
      <c r="AY36" s="222">
        <f t="shared" si="18"/>
        <v>0</v>
      </c>
      <c r="AZ36" s="222">
        <f t="shared" si="19"/>
        <v>0</v>
      </c>
      <c r="BA36" s="222">
        <f t="shared" si="20"/>
        <v>0</v>
      </c>
      <c r="BB36" s="222">
        <f t="shared" si="22"/>
        <v>0</v>
      </c>
      <c r="BC36" s="222">
        <f t="shared" si="22"/>
        <v>0</v>
      </c>
    </row>
    <row r="37" spans="1:55" ht="20.25" customHeight="1" thickBot="1">
      <c r="A37" s="97"/>
      <c r="B37" s="107">
        <f>IF(ISBLANK(ListaP!C29),"",ListaP!C29)</f>
      </c>
      <c r="C37" s="108">
        <f>IF(ISBLANK(ListaP!E29),"",ListaP!E29)</f>
      </c>
      <c r="D37" s="111"/>
      <c r="E37" s="137" t="str">
        <f>Organizatorzy!$F$4</f>
        <v>E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98"/>
      <c r="U37" s="411"/>
      <c r="V37" s="411"/>
      <c r="W37" s="411"/>
      <c r="X37" s="374"/>
      <c r="Y37" s="398"/>
      <c r="Z37" s="411"/>
      <c r="AA37" s="374"/>
      <c r="AB37" s="176"/>
      <c r="AC37" s="421">
        <f t="shared" si="21"/>
        <v>0</v>
      </c>
      <c r="AD37" s="387">
        <f t="shared" si="14"/>
        <v>0</v>
      </c>
      <c r="AE37" s="419">
        <f t="shared" si="15"/>
        <v>0</v>
      </c>
      <c r="AF37" s="84">
        <f t="shared" si="0"/>
        <v>0</v>
      </c>
      <c r="AG37" s="33"/>
      <c r="AI37" s="222">
        <f t="shared" si="1"/>
        <v>0</v>
      </c>
      <c r="AJ37" s="222">
        <f t="shared" si="2"/>
        <v>0</v>
      </c>
      <c r="AK37" s="222">
        <f t="shared" si="3"/>
        <v>0</v>
      </c>
      <c r="AL37" s="222">
        <f t="shared" si="4"/>
        <v>0</v>
      </c>
      <c r="AM37" s="222">
        <f t="shared" si="5"/>
        <v>0</v>
      </c>
      <c r="AN37" s="222">
        <f t="shared" si="6"/>
        <v>0</v>
      </c>
      <c r="AO37" s="222">
        <f t="shared" si="7"/>
        <v>0</v>
      </c>
      <c r="AP37" s="222">
        <f t="shared" si="8"/>
        <v>0</v>
      </c>
      <c r="AQ37" s="222">
        <f t="shared" si="9"/>
        <v>0</v>
      </c>
      <c r="AR37" s="222">
        <f t="shared" si="10"/>
        <v>0</v>
      </c>
      <c r="AS37" s="222">
        <f t="shared" si="11"/>
        <v>0</v>
      </c>
      <c r="AT37" s="222">
        <f t="shared" si="12"/>
        <v>0</v>
      </c>
      <c r="AU37" s="222">
        <f t="shared" si="16"/>
        <v>0</v>
      </c>
      <c r="AV37" s="222">
        <f t="shared" si="17"/>
        <v>0</v>
      </c>
      <c r="AW37" s="222"/>
      <c r="AX37" s="222">
        <f t="shared" si="13"/>
        <v>0</v>
      </c>
      <c r="AY37" s="222">
        <f t="shared" si="18"/>
        <v>0</v>
      </c>
      <c r="AZ37" s="222">
        <f t="shared" si="19"/>
        <v>0</v>
      </c>
      <c r="BA37" s="222">
        <f t="shared" si="20"/>
        <v>0</v>
      </c>
      <c r="BB37" s="222">
        <f t="shared" si="22"/>
        <v>0</v>
      </c>
      <c r="BC37" s="222">
        <f t="shared" si="22"/>
        <v>0</v>
      </c>
    </row>
    <row r="38" spans="1:55" ht="20.25" customHeight="1" thickBot="1">
      <c r="A38" s="96">
        <f>A36+1</f>
        <v>15</v>
      </c>
      <c r="B38" s="233">
        <f>IF(ISBLANK(ListaP!B31),"",ListaP!B31)</f>
      </c>
      <c r="C38" s="234">
        <f>IF(ISBLANK(ListaP!D31),"",ListaP!D31)</f>
      </c>
      <c r="D38" s="110">
        <f>IF(ISBLANK(ListaP!E31),"",ListaP!E31)</f>
      </c>
      <c r="E38" s="134" t="str">
        <f>Organizatorzy!$F$3</f>
        <v>C</v>
      </c>
      <c r="F38" s="375"/>
      <c r="G38" s="375"/>
      <c r="H38" s="375"/>
      <c r="I38" s="412"/>
      <c r="J38" s="375"/>
      <c r="K38" s="375"/>
      <c r="L38" s="412"/>
      <c r="M38" s="375"/>
      <c r="N38" s="375"/>
      <c r="O38" s="412"/>
      <c r="P38" s="375"/>
      <c r="Q38" s="375"/>
      <c r="R38" s="375"/>
      <c r="S38" s="375"/>
      <c r="T38" s="403"/>
      <c r="U38" s="375"/>
      <c r="V38" s="375"/>
      <c r="W38" s="375"/>
      <c r="X38" s="375"/>
      <c r="Y38" s="403"/>
      <c r="Z38" s="375"/>
      <c r="AA38" s="375"/>
      <c r="AB38" s="146"/>
      <c r="AC38" s="422">
        <f t="shared" si="21"/>
        <v>0</v>
      </c>
      <c r="AD38" s="420">
        <f t="shared" si="14"/>
        <v>0</v>
      </c>
      <c r="AE38" s="417">
        <f t="shared" si="15"/>
        <v>0</v>
      </c>
      <c r="AF38" s="83">
        <f t="shared" si="0"/>
        <v>0</v>
      </c>
      <c r="AG38" s="32">
        <f>(AF38+AF39)/2</f>
        <v>0</v>
      </c>
      <c r="AI38" s="222">
        <f t="shared" si="1"/>
        <v>0</v>
      </c>
      <c r="AJ38" s="222">
        <f t="shared" si="2"/>
        <v>0</v>
      </c>
      <c r="AK38" s="222">
        <f t="shared" si="3"/>
        <v>0</v>
      </c>
      <c r="AL38" s="222">
        <f t="shared" si="4"/>
        <v>0</v>
      </c>
      <c r="AM38" s="222">
        <f t="shared" si="5"/>
        <v>0</v>
      </c>
      <c r="AN38" s="222">
        <f t="shared" si="6"/>
        <v>0</v>
      </c>
      <c r="AO38" s="222">
        <f t="shared" si="7"/>
        <v>0</v>
      </c>
      <c r="AP38" s="222">
        <f t="shared" si="8"/>
        <v>0</v>
      </c>
      <c r="AQ38" s="222">
        <f t="shared" si="9"/>
        <v>0</v>
      </c>
      <c r="AR38" s="222">
        <f t="shared" si="10"/>
        <v>0</v>
      </c>
      <c r="AS38" s="222">
        <f t="shared" si="11"/>
        <v>0</v>
      </c>
      <c r="AT38" s="222">
        <f t="shared" si="12"/>
        <v>0</v>
      </c>
      <c r="AU38" s="222">
        <f t="shared" si="16"/>
        <v>0</v>
      </c>
      <c r="AV38" s="222">
        <f t="shared" si="17"/>
        <v>0</v>
      </c>
      <c r="AW38" s="222"/>
      <c r="AX38" s="222">
        <f t="shared" si="13"/>
        <v>0</v>
      </c>
      <c r="AY38" s="222">
        <f t="shared" si="18"/>
        <v>0</v>
      </c>
      <c r="AZ38" s="222">
        <f t="shared" si="19"/>
        <v>0</v>
      </c>
      <c r="BA38" s="222">
        <f t="shared" si="20"/>
        <v>0</v>
      </c>
      <c r="BB38" s="222">
        <f t="shared" si="22"/>
        <v>0</v>
      </c>
      <c r="BC38" s="222">
        <f t="shared" si="22"/>
        <v>0</v>
      </c>
    </row>
    <row r="39" spans="1:55" ht="20.25" customHeight="1" thickBot="1">
      <c r="A39" s="97"/>
      <c r="B39" s="107">
        <f>IF(ISBLANK(ListaP!C31),"",ListaP!C31)</f>
      </c>
      <c r="C39" s="108">
        <f>IF(ISBLANK(ListaP!E31),"",ListaP!E31)</f>
      </c>
      <c r="D39" s="111"/>
      <c r="E39" s="137" t="str">
        <f>Organizatorzy!$F$4</f>
        <v>E</v>
      </c>
      <c r="F39" s="343"/>
      <c r="G39" s="343"/>
      <c r="H39" s="343"/>
      <c r="I39" s="397"/>
      <c r="J39" s="343"/>
      <c r="K39" s="343"/>
      <c r="L39" s="397"/>
      <c r="M39" s="343"/>
      <c r="N39" s="343"/>
      <c r="O39" s="397"/>
      <c r="P39" s="343"/>
      <c r="Q39" s="343"/>
      <c r="R39" s="343"/>
      <c r="S39" s="343"/>
      <c r="T39" s="406"/>
      <c r="U39" s="343"/>
      <c r="V39" s="343"/>
      <c r="W39" s="343"/>
      <c r="X39" s="343"/>
      <c r="Y39" s="406"/>
      <c r="Z39" s="343"/>
      <c r="AA39" s="343"/>
      <c r="AB39" s="176"/>
      <c r="AC39" s="422">
        <f t="shared" si="21"/>
        <v>0</v>
      </c>
      <c r="AD39" s="387">
        <f t="shared" si="14"/>
        <v>0</v>
      </c>
      <c r="AE39" s="419">
        <f t="shared" si="15"/>
        <v>0</v>
      </c>
      <c r="AF39" s="84">
        <f t="shared" si="0"/>
        <v>0</v>
      </c>
      <c r="AG39" s="33"/>
      <c r="AI39" s="222">
        <f t="shared" si="1"/>
        <v>0</v>
      </c>
      <c r="AJ39" s="222">
        <f t="shared" si="2"/>
        <v>0</v>
      </c>
      <c r="AK39" s="222">
        <f t="shared" si="3"/>
        <v>0</v>
      </c>
      <c r="AL39" s="222">
        <f t="shared" si="4"/>
        <v>0</v>
      </c>
      <c r="AM39" s="222">
        <f t="shared" si="5"/>
        <v>0</v>
      </c>
      <c r="AN39" s="222">
        <f t="shared" si="6"/>
        <v>0</v>
      </c>
      <c r="AO39" s="222">
        <f t="shared" si="7"/>
        <v>0</v>
      </c>
      <c r="AP39" s="222">
        <f t="shared" si="8"/>
        <v>0</v>
      </c>
      <c r="AQ39" s="222">
        <f t="shared" si="9"/>
        <v>0</v>
      </c>
      <c r="AR39" s="222">
        <f t="shared" si="10"/>
        <v>0</v>
      </c>
      <c r="AS39" s="222">
        <f t="shared" si="11"/>
        <v>0</v>
      </c>
      <c r="AT39" s="222">
        <f t="shared" si="12"/>
        <v>0</v>
      </c>
      <c r="AU39" s="222">
        <f t="shared" si="16"/>
        <v>0</v>
      </c>
      <c r="AV39" s="222">
        <f t="shared" si="17"/>
        <v>0</v>
      </c>
      <c r="AW39" s="222"/>
      <c r="AX39" s="222">
        <f t="shared" si="13"/>
        <v>0</v>
      </c>
      <c r="AY39" s="222">
        <f t="shared" si="18"/>
        <v>0</v>
      </c>
      <c r="AZ39" s="222">
        <f t="shared" si="19"/>
        <v>0</v>
      </c>
      <c r="BA39" s="222">
        <f t="shared" si="20"/>
        <v>0</v>
      </c>
      <c r="BB39" s="222">
        <f t="shared" si="22"/>
        <v>0</v>
      </c>
      <c r="BC39" s="222">
        <f t="shared" si="22"/>
        <v>0</v>
      </c>
    </row>
    <row r="40" spans="1:55" ht="20.25" customHeight="1" thickBot="1">
      <c r="A40" s="96">
        <f>A38+1</f>
        <v>16</v>
      </c>
      <c r="B40" s="233">
        <f>IF(ISBLANK(ListaP!B33),"",ListaP!B33)</f>
      </c>
      <c r="C40" s="234">
        <f>IF(ISBLANK(ListaP!D33),"",ListaP!D33)</f>
      </c>
      <c r="D40" s="110">
        <f>IF(ISBLANK(ListaP!E33),"",ListaP!E33)</f>
      </c>
      <c r="E40" s="134" t="str">
        <f>Organizatorzy!$F$3</f>
        <v>C</v>
      </c>
      <c r="F40" s="373"/>
      <c r="G40" s="373"/>
      <c r="H40" s="373"/>
      <c r="I40" s="410"/>
      <c r="J40" s="373"/>
      <c r="K40" s="373"/>
      <c r="L40" s="410"/>
      <c r="M40" s="373"/>
      <c r="N40" s="373"/>
      <c r="O40" s="410"/>
      <c r="P40" s="373"/>
      <c r="Q40" s="373"/>
      <c r="R40" s="373"/>
      <c r="S40" s="373"/>
      <c r="T40" s="401"/>
      <c r="U40" s="373"/>
      <c r="V40" s="373"/>
      <c r="W40" s="373"/>
      <c r="X40" s="373"/>
      <c r="Y40" s="401"/>
      <c r="Z40" s="373"/>
      <c r="AA40" s="373"/>
      <c r="AB40" s="147"/>
      <c r="AC40" s="422">
        <f t="shared" si="21"/>
        <v>0</v>
      </c>
      <c r="AD40" s="384">
        <f t="shared" si="14"/>
        <v>0</v>
      </c>
      <c r="AE40" s="423">
        <f t="shared" si="15"/>
        <v>0</v>
      </c>
      <c r="AF40" s="83">
        <f t="shared" si="0"/>
        <v>0</v>
      </c>
      <c r="AG40" s="32">
        <f>(AF40+AF41)/2</f>
        <v>0</v>
      </c>
      <c r="AI40" s="222">
        <f t="shared" si="1"/>
        <v>0</v>
      </c>
      <c r="AJ40" s="222">
        <f t="shared" si="2"/>
        <v>0</v>
      </c>
      <c r="AK40" s="222">
        <f t="shared" si="3"/>
        <v>0</v>
      </c>
      <c r="AL40" s="222">
        <f t="shared" si="4"/>
        <v>0</v>
      </c>
      <c r="AM40" s="222">
        <f t="shared" si="5"/>
        <v>0</v>
      </c>
      <c r="AN40" s="222">
        <f t="shared" si="6"/>
        <v>0</v>
      </c>
      <c r="AO40" s="222">
        <f t="shared" si="7"/>
        <v>0</v>
      </c>
      <c r="AP40" s="222">
        <f t="shared" si="8"/>
        <v>0</v>
      </c>
      <c r="AQ40" s="222">
        <f t="shared" si="9"/>
        <v>0</v>
      </c>
      <c r="AR40" s="222">
        <f t="shared" si="10"/>
        <v>0</v>
      </c>
      <c r="AS40" s="222">
        <f t="shared" si="11"/>
        <v>0</v>
      </c>
      <c r="AT40" s="222">
        <f t="shared" si="12"/>
        <v>0</v>
      </c>
      <c r="AU40" s="222">
        <f t="shared" si="16"/>
        <v>0</v>
      </c>
      <c r="AV40" s="222">
        <f t="shared" si="17"/>
        <v>0</v>
      </c>
      <c r="AW40" s="222"/>
      <c r="AX40" s="222">
        <f t="shared" si="13"/>
        <v>0</v>
      </c>
      <c r="AY40" s="222">
        <f t="shared" si="18"/>
        <v>0</v>
      </c>
      <c r="AZ40" s="222">
        <f t="shared" si="19"/>
        <v>0</v>
      </c>
      <c r="BA40" s="222">
        <f t="shared" si="20"/>
        <v>0</v>
      </c>
      <c r="BB40" s="222">
        <f aca="true" t="shared" si="43" ref="BB40:BB49">Z40*Z$6</f>
        <v>0</v>
      </c>
      <c r="BC40" s="222">
        <f aca="true" t="shared" si="44" ref="BC40:BC49">AA40*AA$6</f>
        <v>0</v>
      </c>
    </row>
    <row r="41" spans="1:55" ht="20.25" customHeight="1" thickBot="1">
      <c r="A41" s="97"/>
      <c r="B41" s="107">
        <f>IF(ISBLANK(ListaP!C33),"",ListaP!C33)</f>
      </c>
      <c r="C41" s="108">
        <f>IF(ISBLANK(ListaP!E33),"",ListaP!E33)</f>
      </c>
      <c r="D41" s="111"/>
      <c r="E41" s="137" t="str">
        <f>Organizatorzy!$F$4</f>
        <v>E</v>
      </c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98"/>
      <c r="U41" s="411"/>
      <c r="V41" s="411"/>
      <c r="W41" s="411"/>
      <c r="X41" s="374"/>
      <c r="Y41" s="398"/>
      <c r="Z41" s="411"/>
      <c r="AA41" s="374"/>
      <c r="AB41" s="176"/>
      <c r="AC41" s="422">
        <f t="shared" si="21"/>
        <v>0</v>
      </c>
      <c r="AD41" s="387">
        <f t="shared" si="14"/>
        <v>0</v>
      </c>
      <c r="AE41" s="419">
        <f t="shared" si="15"/>
        <v>0</v>
      </c>
      <c r="AF41" s="84">
        <f t="shared" si="0"/>
        <v>0</v>
      </c>
      <c r="AG41" s="33"/>
      <c r="AI41" s="222">
        <f t="shared" si="1"/>
        <v>0</v>
      </c>
      <c r="AJ41" s="222">
        <f t="shared" si="2"/>
        <v>0</v>
      </c>
      <c r="AK41" s="222">
        <f t="shared" si="3"/>
        <v>0</v>
      </c>
      <c r="AL41" s="222">
        <f t="shared" si="4"/>
        <v>0</v>
      </c>
      <c r="AM41" s="222">
        <f t="shared" si="5"/>
        <v>0</v>
      </c>
      <c r="AN41" s="222">
        <f t="shared" si="6"/>
        <v>0</v>
      </c>
      <c r="AO41" s="222">
        <f t="shared" si="7"/>
        <v>0</v>
      </c>
      <c r="AP41" s="222">
        <f t="shared" si="8"/>
        <v>0</v>
      </c>
      <c r="AQ41" s="222">
        <f t="shared" si="9"/>
        <v>0</v>
      </c>
      <c r="AR41" s="222">
        <f t="shared" si="10"/>
        <v>0</v>
      </c>
      <c r="AS41" s="222">
        <f t="shared" si="11"/>
        <v>0</v>
      </c>
      <c r="AT41" s="222">
        <f t="shared" si="12"/>
        <v>0</v>
      </c>
      <c r="AU41" s="222">
        <f t="shared" si="16"/>
        <v>0</v>
      </c>
      <c r="AV41" s="222">
        <f t="shared" si="17"/>
        <v>0</v>
      </c>
      <c r="AW41" s="222"/>
      <c r="AX41" s="222">
        <f t="shared" si="13"/>
        <v>0</v>
      </c>
      <c r="AY41" s="222">
        <f t="shared" si="18"/>
        <v>0</v>
      </c>
      <c r="AZ41" s="222">
        <f t="shared" si="19"/>
        <v>0</v>
      </c>
      <c r="BA41" s="222">
        <f t="shared" si="20"/>
        <v>0</v>
      </c>
      <c r="BB41" s="222">
        <f t="shared" si="43"/>
        <v>0</v>
      </c>
      <c r="BC41" s="222">
        <f t="shared" si="44"/>
        <v>0</v>
      </c>
    </row>
    <row r="42" spans="1:55" ht="20.25" customHeight="1" thickBot="1">
      <c r="A42" s="96">
        <f>A40+1</f>
        <v>17</v>
      </c>
      <c r="B42" s="233">
        <f>IF(ISBLANK(ListaP!B35),"",ListaP!B35)</f>
      </c>
      <c r="C42" s="234">
        <f>IF(ISBLANK(ListaP!D35),"",ListaP!D35)</f>
      </c>
      <c r="D42" s="110">
        <f>IF(ISBLANK(ListaP!E35),"",ListaP!E35)</f>
      </c>
      <c r="E42" s="134" t="str">
        <f>Organizatorzy!$F$3</f>
        <v>C</v>
      </c>
      <c r="F42" s="375"/>
      <c r="G42" s="375"/>
      <c r="H42" s="375"/>
      <c r="I42" s="412"/>
      <c r="J42" s="375"/>
      <c r="K42" s="375"/>
      <c r="L42" s="412"/>
      <c r="M42" s="375"/>
      <c r="N42" s="375"/>
      <c r="O42" s="412"/>
      <c r="P42" s="375"/>
      <c r="Q42" s="375"/>
      <c r="R42" s="375"/>
      <c r="S42" s="375"/>
      <c r="T42" s="403"/>
      <c r="U42" s="375"/>
      <c r="V42" s="375"/>
      <c r="W42" s="375"/>
      <c r="X42" s="375"/>
      <c r="Y42" s="403"/>
      <c r="Z42" s="375"/>
      <c r="AA42" s="375"/>
      <c r="AB42" s="146"/>
      <c r="AC42" s="422">
        <f t="shared" si="21"/>
        <v>0</v>
      </c>
      <c r="AD42" s="384">
        <f t="shared" si="14"/>
        <v>0</v>
      </c>
      <c r="AE42" s="423">
        <f t="shared" si="15"/>
        <v>0</v>
      </c>
      <c r="AF42" s="83">
        <f t="shared" si="0"/>
        <v>0</v>
      </c>
      <c r="AG42" s="32">
        <f>(AF42+AF43)/2</f>
        <v>0</v>
      </c>
      <c r="AI42" s="222">
        <f t="shared" si="1"/>
        <v>0</v>
      </c>
      <c r="AJ42" s="222">
        <f t="shared" si="2"/>
        <v>0</v>
      </c>
      <c r="AK42" s="222">
        <f t="shared" si="3"/>
        <v>0</v>
      </c>
      <c r="AL42" s="222">
        <f t="shared" si="4"/>
        <v>0</v>
      </c>
      <c r="AM42" s="222">
        <f t="shared" si="5"/>
        <v>0</v>
      </c>
      <c r="AN42" s="222">
        <f t="shared" si="6"/>
        <v>0</v>
      </c>
      <c r="AO42" s="222">
        <f t="shared" si="7"/>
        <v>0</v>
      </c>
      <c r="AP42" s="222">
        <f t="shared" si="8"/>
        <v>0</v>
      </c>
      <c r="AQ42" s="222">
        <f t="shared" si="9"/>
        <v>0</v>
      </c>
      <c r="AR42" s="222">
        <f t="shared" si="10"/>
        <v>0</v>
      </c>
      <c r="AS42" s="222">
        <f t="shared" si="11"/>
        <v>0</v>
      </c>
      <c r="AT42" s="222">
        <f t="shared" si="12"/>
        <v>0</v>
      </c>
      <c r="AU42" s="222">
        <f t="shared" si="16"/>
        <v>0</v>
      </c>
      <c r="AV42" s="222">
        <f t="shared" si="17"/>
        <v>0</v>
      </c>
      <c r="AW42" s="222"/>
      <c r="AX42" s="222">
        <f t="shared" si="13"/>
        <v>0</v>
      </c>
      <c r="AY42" s="222">
        <f t="shared" si="18"/>
        <v>0</v>
      </c>
      <c r="AZ42" s="222">
        <f t="shared" si="19"/>
        <v>0</v>
      </c>
      <c r="BA42" s="222">
        <f t="shared" si="20"/>
        <v>0</v>
      </c>
      <c r="BB42" s="222">
        <f t="shared" si="43"/>
        <v>0</v>
      </c>
      <c r="BC42" s="222">
        <f t="shared" si="44"/>
        <v>0</v>
      </c>
    </row>
    <row r="43" spans="1:55" ht="20.25" customHeight="1" thickBot="1">
      <c r="A43" s="97"/>
      <c r="B43" s="107">
        <f>IF(ISBLANK(ListaP!C35),"",ListaP!C35)</f>
      </c>
      <c r="C43" s="108">
        <f>IF(ISBLANK(ListaP!E35),"",ListaP!E35)</f>
      </c>
      <c r="D43" s="111"/>
      <c r="E43" s="137" t="str">
        <f>Organizatorzy!$F$4</f>
        <v>E</v>
      </c>
      <c r="F43" s="343"/>
      <c r="G43" s="343"/>
      <c r="H43" s="343"/>
      <c r="I43" s="397"/>
      <c r="J43" s="343"/>
      <c r="K43" s="343"/>
      <c r="L43" s="397"/>
      <c r="M43" s="343"/>
      <c r="N43" s="343"/>
      <c r="O43" s="397"/>
      <c r="P43" s="343"/>
      <c r="Q43" s="343"/>
      <c r="R43" s="343"/>
      <c r="S43" s="343"/>
      <c r="T43" s="406"/>
      <c r="U43" s="343"/>
      <c r="V43" s="343"/>
      <c r="W43" s="343"/>
      <c r="X43" s="343"/>
      <c r="Y43" s="406"/>
      <c r="Z43" s="343"/>
      <c r="AA43" s="343"/>
      <c r="AB43" s="176"/>
      <c r="AC43" s="422">
        <f t="shared" si="21"/>
        <v>0</v>
      </c>
      <c r="AD43" s="387">
        <f t="shared" si="14"/>
        <v>0</v>
      </c>
      <c r="AE43" s="419">
        <f t="shared" si="15"/>
        <v>0</v>
      </c>
      <c r="AF43" s="84">
        <f t="shared" si="0"/>
        <v>0</v>
      </c>
      <c r="AG43" s="33"/>
      <c r="AI43" s="222">
        <f t="shared" si="1"/>
        <v>0</v>
      </c>
      <c r="AJ43" s="222">
        <f t="shared" si="2"/>
        <v>0</v>
      </c>
      <c r="AK43" s="222">
        <f t="shared" si="3"/>
        <v>0</v>
      </c>
      <c r="AL43" s="222">
        <f t="shared" si="4"/>
        <v>0</v>
      </c>
      <c r="AM43" s="222">
        <f t="shared" si="5"/>
        <v>0</v>
      </c>
      <c r="AN43" s="222">
        <f t="shared" si="6"/>
        <v>0</v>
      </c>
      <c r="AO43" s="222">
        <f t="shared" si="7"/>
        <v>0</v>
      </c>
      <c r="AP43" s="222">
        <f t="shared" si="8"/>
        <v>0</v>
      </c>
      <c r="AQ43" s="222">
        <f t="shared" si="9"/>
        <v>0</v>
      </c>
      <c r="AR43" s="222">
        <f t="shared" si="10"/>
        <v>0</v>
      </c>
      <c r="AS43" s="222">
        <f t="shared" si="11"/>
        <v>0</v>
      </c>
      <c r="AT43" s="222">
        <f t="shared" si="12"/>
        <v>0</v>
      </c>
      <c r="AU43" s="222">
        <f t="shared" si="16"/>
        <v>0</v>
      </c>
      <c r="AV43" s="222">
        <f t="shared" si="17"/>
        <v>0</v>
      </c>
      <c r="AW43" s="222"/>
      <c r="AX43" s="222">
        <f t="shared" si="13"/>
        <v>0</v>
      </c>
      <c r="AY43" s="222">
        <f t="shared" si="18"/>
        <v>0</v>
      </c>
      <c r="AZ43" s="222">
        <f t="shared" si="19"/>
        <v>0</v>
      </c>
      <c r="BA43" s="222">
        <f t="shared" si="20"/>
        <v>0</v>
      </c>
      <c r="BB43" s="222">
        <f t="shared" si="43"/>
        <v>0</v>
      </c>
      <c r="BC43" s="222">
        <f t="shared" si="44"/>
        <v>0</v>
      </c>
    </row>
    <row r="44" spans="1:55" ht="20.25" customHeight="1" thickBot="1">
      <c r="A44" s="96">
        <f>A42+1</f>
        <v>18</v>
      </c>
      <c r="B44" s="233">
        <f>IF(ISBLANK(ListaP!B37),"",ListaP!B37)</f>
      </c>
      <c r="C44" s="234">
        <f>IF(ISBLANK(ListaP!D37),"",ListaP!D37)</f>
      </c>
      <c r="D44" s="110">
        <f>IF(ISBLANK(ListaP!E37),"",ListaP!E37)</f>
      </c>
      <c r="E44" s="134" t="str">
        <f>Organizatorzy!$F$3</f>
        <v>C</v>
      </c>
      <c r="F44" s="373"/>
      <c r="G44" s="373"/>
      <c r="H44" s="373"/>
      <c r="I44" s="410"/>
      <c r="J44" s="373"/>
      <c r="K44" s="373"/>
      <c r="L44" s="410"/>
      <c r="M44" s="373"/>
      <c r="N44" s="373"/>
      <c r="O44" s="410"/>
      <c r="P44" s="373"/>
      <c r="Q44" s="373"/>
      <c r="R44" s="373"/>
      <c r="S44" s="373"/>
      <c r="T44" s="401"/>
      <c r="U44" s="373"/>
      <c r="V44" s="373"/>
      <c r="W44" s="373"/>
      <c r="X44" s="373"/>
      <c r="Y44" s="401"/>
      <c r="Z44" s="373"/>
      <c r="AA44" s="373"/>
      <c r="AB44" s="147"/>
      <c r="AC44" s="422">
        <f t="shared" si="21"/>
        <v>0</v>
      </c>
      <c r="AD44" s="384">
        <f aca="true" t="shared" si="45" ref="AD44:AD49">SUM(BB44:BC44)</f>
        <v>0</v>
      </c>
      <c r="AE44" s="423">
        <f aca="true" t="shared" si="46" ref="AE44:AE49">AC44-AD44</f>
        <v>0</v>
      </c>
      <c r="AF44" s="83">
        <f t="shared" si="0"/>
        <v>0</v>
      </c>
      <c r="AG44" s="32">
        <f>(AF44+AF45)/2</f>
        <v>0</v>
      </c>
      <c r="AI44" s="222">
        <f t="shared" si="1"/>
        <v>0</v>
      </c>
      <c r="AJ44" s="222">
        <f t="shared" si="2"/>
        <v>0</v>
      </c>
      <c r="AK44" s="222">
        <f t="shared" si="3"/>
        <v>0</v>
      </c>
      <c r="AL44" s="222">
        <f t="shared" si="4"/>
        <v>0</v>
      </c>
      <c r="AM44" s="222">
        <f t="shared" si="5"/>
        <v>0</v>
      </c>
      <c r="AN44" s="222">
        <f t="shared" si="6"/>
        <v>0</v>
      </c>
      <c r="AO44" s="222">
        <f t="shared" si="7"/>
        <v>0</v>
      </c>
      <c r="AP44" s="222">
        <f t="shared" si="8"/>
        <v>0</v>
      </c>
      <c r="AQ44" s="222">
        <f t="shared" si="9"/>
        <v>0</v>
      </c>
      <c r="AR44" s="222">
        <f t="shared" si="10"/>
        <v>0</v>
      </c>
      <c r="AS44" s="222">
        <f t="shared" si="11"/>
        <v>0</v>
      </c>
      <c r="AT44" s="222">
        <f t="shared" si="12"/>
        <v>0</v>
      </c>
      <c r="AU44" s="222">
        <f t="shared" si="16"/>
        <v>0</v>
      </c>
      <c r="AV44" s="222">
        <f t="shared" si="17"/>
        <v>0</v>
      </c>
      <c r="AW44" s="222"/>
      <c r="AX44" s="222">
        <f t="shared" si="13"/>
        <v>0</v>
      </c>
      <c r="AY44" s="222">
        <f t="shared" si="18"/>
        <v>0</v>
      </c>
      <c r="AZ44" s="222">
        <f t="shared" si="19"/>
        <v>0</v>
      </c>
      <c r="BA44" s="222">
        <f t="shared" si="20"/>
        <v>0</v>
      </c>
      <c r="BB44" s="222">
        <f t="shared" si="43"/>
        <v>0</v>
      </c>
      <c r="BC44" s="222">
        <f t="shared" si="44"/>
        <v>0</v>
      </c>
    </row>
    <row r="45" spans="1:55" ht="20.25" customHeight="1" thickBot="1">
      <c r="A45" s="97"/>
      <c r="B45" s="107">
        <f>IF(ISBLANK(ListaP!C37),"",ListaP!C37)</f>
      </c>
      <c r="C45" s="108">
        <f>IF(ISBLANK(ListaP!E37),"",ListaP!E37)</f>
      </c>
      <c r="D45" s="111"/>
      <c r="E45" s="137" t="str">
        <f>Organizatorzy!$F$4</f>
        <v>E</v>
      </c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98"/>
      <c r="U45" s="411"/>
      <c r="V45" s="411"/>
      <c r="W45" s="411"/>
      <c r="X45" s="374"/>
      <c r="Y45" s="398"/>
      <c r="Z45" s="411"/>
      <c r="AA45" s="374"/>
      <c r="AB45" s="176"/>
      <c r="AC45" s="422">
        <f t="shared" si="21"/>
        <v>0</v>
      </c>
      <c r="AD45" s="387">
        <f t="shared" si="45"/>
        <v>0</v>
      </c>
      <c r="AE45" s="419">
        <f t="shared" si="46"/>
        <v>0</v>
      </c>
      <c r="AF45" s="84">
        <f t="shared" si="0"/>
        <v>0</v>
      </c>
      <c r="AG45" s="33"/>
      <c r="AI45" s="222">
        <f t="shared" si="1"/>
        <v>0</v>
      </c>
      <c r="AJ45" s="222">
        <f t="shared" si="2"/>
        <v>0</v>
      </c>
      <c r="AK45" s="222">
        <f t="shared" si="3"/>
        <v>0</v>
      </c>
      <c r="AL45" s="222">
        <f t="shared" si="4"/>
        <v>0</v>
      </c>
      <c r="AM45" s="222">
        <f t="shared" si="5"/>
        <v>0</v>
      </c>
      <c r="AN45" s="222">
        <f t="shared" si="6"/>
        <v>0</v>
      </c>
      <c r="AO45" s="222">
        <f t="shared" si="7"/>
        <v>0</v>
      </c>
      <c r="AP45" s="222">
        <f t="shared" si="8"/>
        <v>0</v>
      </c>
      <c r="AQ45" s="222">
        <f t="shared" si="9"/>
        <v>0</v>
      </c>
      <c r="AR45" s="222">
        <f t="shared" si="10"/>
        <v>0</v>
      </c>
      <c r="AS45" s="222">
        <f t="shared" si="11"/>
        <v>0</v>
      </c>
      <c r="AT45" s="222">
        <f t="shared" si="12"/>
        <v>0</v>
      </c>
      <c r="AU45" s="222">
        <f t="shared" si="16"/>
        <v>0</v>
      </c>
      <c r="AV45" s="222">
        <f t="shared" si="17"/>
        <v>0</v>
      </c>
      <c r="AW45" s="222"/>
      <c r="AX45" s="222">
        <f t="shared" si="13"/>
        <v>0</v>
      </c>
      <c r="AY45" s="222">
        <f t="shared" si="18"/>
        <v>0</v>
      </c>
      <c r="AZ45" s="222">
        <f t="shared" si="19"/>
        <v>0</v>
      </c>
      <c r="BA45" s="222">
        <f t="shared" si="20"/>
        <v>0</v>
      </c>
      <c r="BB45" s="222">
        <f t="shared" si="43"/>
        <v>0</v>
      </c>
      <c r="BC45" s="222">
        <f t="shared" si="44"/>
        <v>0</v>
      </c>
    </row>
    <row r="46" spans="1:55" ht="20.25" customHeight="1" thickBot="1">
      <c r="A46" s="96">
        <f>A44+1</f>
        <v>19</v>
      </c>
      <c r="B46" s="233">
        <f>IF(ISBLANK(ListaP!B39),"",ListaP!B39)</f>
      </c>
      <c r="C46" s="234">
        <f>IF(ISBLANK(ListaP!D39),"",ListaP!D39)</f>
      </c>
      <c r="D46" s="110">
        <f>IF(ISBLANK(ListaP!E39),"",ListaP!E39)</f>
      </c>
      <c r="E46" s="134" t="str">
        <f>Organizatorzy!$F$3</f>
        <v>C</v>
      </c>
      <c r="F46" s="375"/>
      <c r="G46" s="375"/>
      <c r="H46" s="375"/>
      <c r="I46" s="412"/>
      <c r="J46" s="375"/>
      <c r="K46" s="375"/>
      <c r="L46" s="412"/>
      <c r="M46" s="375"/>
      <c r="N46" s="375"/>
      <c r="O46" s="412"/>
      <c r="P46" s="375"/>
      <c r="Q46" s="375"/>
      <c r="R46" s="375"/>
      <c r="S46" s="375"/>
      <c r="T46" s="403"/>
      <c r="U46" s="375"/>
      <c r="V46" s="375"/>
      <c r="W46" s="375"/>
      <c r="X46" s="375"/>
      <c r="Y46" s="403"/>
      <c r="Z46" s="375"/>
      <c r="AA46" s="375"/>
      <c r="AB46" s="146"/>
      <c r="AC46" s="422">
        <f t="shared" si="21"/>
        <v>0</v>
      </c>
      <c r="AD46" s="384">
        <f t="shared" si="45"/>
        <v>0</v>
      </c>
      <c r="AE46" s="423">
        <f t="shared" si="46"/>
        <v>0</v>
      </c>
      <c r="AF46" s="83">
        <f t="shared" si="0"/>
        <v>0</v>
      </c>
      <c r="AG46" s="32">
        <f>(AF46+AF47)/2</f>
        <v>0</v>
      </c>
      <c r="AI46" s="222">
        <f t="shared" si="1"/>
        <v>0</v>
      </c>
      <c r="AJ46" s="222">
        <f t="shared" si="2"/>
        <v>0</v>
      </c>
      <c r="AK46" s="222">
        <f t="shared" si="3"/>
        <v>0</v>
      </c>
      <c r="AL46" s="222">
        <f t="shared" si="4"/>
        <v>0</v>
      </c>
      <c r="AM46" s="222">
        <f t="shared" si="5"/>
        <v>0</v>
      </c>
      <c r="AN46" s="222">
        <f t="shared" si="6"/>
        <v>0</v>
      </c>
      <c r="AO46" s="222">
        <f t="shared" si="7"/>
        <v>0</v>
      </c>
      <c r="AP46" s="222">
        <f t="shared" si="8"/>
        <v>0</v>
      </c>
      <c r="AQ46" s="222">
        <f t="shared" si="9"/>
        <v>0</v>
      </c>
      <c r="AR46" s="222">
        <f t="shared" si="10"/>
        <v>0</v>
      </c>
      <c r="AS46" s="222">
        <f t="shared" si="11"/>
        <v>0</v>
      </c>
      <c r="AT46" s="222">
        <f t="shared" si="12"/>
        <v>0</v>
      </c>
      <c r="AU46" s="222">
        <f t="shared" si="16"/>
        <v>0</v>
      </c>
      <c r="AV46" s="222">
        <f t="shared" si="17"/>
        <v>0</v>
      </c>
      <c r="AW46" s="222"/>
      <c r="AX46" s="222">
        <f t="shared" si="13"/>
        <v>0</v>
      </c>
      <c r="AY46" s="222">
        <f t="shared" si="18"/>
        <v>0</v>
      </c>
      <c r="AZ46" s="222">
        <f t="shared" si="19"/>
        <v>0</v>
      </c>
      <c r="BA46" s="222">
        <f t="shared" si="20"/>
        <v>0</v>
      </c>
      <c r="BB46" s="222">
        <f t="shared" si="43"/>
        <v>0</v>
      </c>
      <c r="BC46" s="222">
        <f t="shared" si="44"/>
        <v>0</v>
      </c>
    </row>
    <row r="47" spans="1:55" ht="20.25" customHeight="1" thickBot="1">
      <c r="A47" s="97"/>
      <c r="B47" s="107">
        <f>IF(ISBLANK(ListaP!C39),"",ListaP!C39)</f>
      </c>
      <c r="C47" s="108">
        <f>IF(ISBLANK(ListaP!E39),"",ListaP!E39)</f>
      </c>
      <c r="D47" s="111"/>
      <c r="E47" s="137" t="str">
        <f>Organizatorzy!$F$4</f>
        <v>E</v>
      </c>
      <c r="F47" s="343"/>
      <c r="G47" s="343"/>
      <c r="H47" s="343"/>
      <c r="I47" s="397"/>
      <c r="J47" s="343"/>
      <c r="K47" s="343"/>
      <c r="L47" s="397"/>
      <c r="M47" s="343"/>
      <c r="N47" s="343"/>
      <c r="O47" s="397"/>
      <c r="P47" s="343"/>
      <c r="Q47" s="343"/>
      <c r="R47" s="343"/>
      <c r="S47" s="343"/>
      <c r="T47" s="406"/>
      <c r="U47" s="343"/>
      <c r="V47" s="343"/>
      <c r="W47" s="343"/>
      <c r="X47" s="343"/>
      <c r="Y47" s="406"/>
      <c r="Z47" s="343"/>
      <c r="AA47" s="343"/>
      <c r="AB47" s="176"/>
      <c r="AC47" s="422">
        <f t="shared" si="21"/>
        <v>0</v>
      </c>
      <c r="AD47" s="387">
        <f t="shared" si="45"/>
        <v>0</v>
      </c>
      <c r="AE47" s="419">
        <f t="shared" si="46"/>
        <v>0</v>
      </c>
      <c r="AF47" s="84">
        <f t="shared" si="0"/>
        <v>0</v>
      </c>
      <c r="AG47" s="33"/>
      <c r="AI47" s="222">
        <f t="shared" si="1"/>
        <v>0</v>
      </c>
      <c r="AJ47" s="222">
        <f t="shared" si="2"/>
        <v>0</v>
      </c>
      <c r="AK47" s="222">
        <f t="shared" si="3"/>
        <v>0</v>
      </c>
      <c r="AL47" s="222">
        <f t="shared" si="4"/>
        <v>0</v>
      </c>
      <c r="AM47" s="222">
        <f t="shared" si="5"/>
        <v>0</v>
      </c>
      <c r="AN47" s="222">
        <f t="shared" si="6"/>
        <v>0</v>
      </c>
      <c r="AO47" s="222">
        <f t="shared" si="7"/>
        <v>0</v>
      </c>
      <c r="AP47" s="222">
        <f t="shared" si="8"/>
        <v>0</v>
      </c>
      <c r="AQ47" s="222">
        <f t="shared" si="9"/>
        <v>0</v>
      </c>
      <c r="AR47" s="222">
        <f t="shared" si="10"/>
        <v>0</v>
      </c>
      <c r="AS47" s="222">
        <f t="shared" si="11"/>
        <v>0</v>
      </c>
      <c r="AT47" s="222">
        <f t="shared" si="12"/>
        <v>0</v>
      </c>
      <c r="AU47" s="222">
        <f t="shared" si="16"/>
        <v>0</v>
      </c>
      <c r="AV47" s="222">
        <f t="shared" si="17"/>
        <v>0</v>
      </c>
      <c r="AW47" s="222"/>
      <c r="AX47" s="222">
        <f t="shared" si="13"/>
        <v>0</v>
      </c>
      <c r="AY47" s="222">
        <f t="shared" si="18"/>
        <v>0</v>
      </c>
      <c r="AZ47" s="222">
        <f t="shared" si="19"/>
        <v>0</v>
      </c>
      <c r="BA47" s="222">
        <f t="shared" si="20"/>
        <v>0</v>
      </c>
      <c r="BB47" s="222">
        <f t="shared" si="43"/>
        <v>0</v>
      </c>
      <c r="BC47" s="222">
        <f t="shared" si="44"/>
        <v>0</v>
      </c>
    </row>
    <row r="48" spans="1:55" ht="20.25" customHeight="1" thickBot="1">
      <c r="A48" s="96">
        <f>A46+1</f>
        <v>20</v>
      </c>
      <c r="B48" s="233">
        <f>IF(ISBLANK(ListaP!B41),"",ListaP!B41)</f>
      </c>
      <c r="C48" s="234">
        <f>IF(ISBLANK(ListaP!D41),"",ListaP!D41)</f>
      </c>
      <c r="D48" s="110">
        <f>IF(ISBLANK(ListaP!E41),"",ListaP!E41)</f>
      </c>
      <c r="E48" s="134" t="str">
        <f>Organizatorzy!$F$3</f>
        <v>C</v>
      </c>
      <c r="F48" s="413"/>
      <c r="G48" s="413"/>
      <c r="H48" s="413"/>
      <c r="I48" s="414"/>
      <c r="J48" s="413"/>
      <c r="K48" s="413"/>
      <c r="L48" s="414"/>
      <c r="M48" s="413"/>
      <c r="N48" s="413"/>
      <c r="O48" s="414"/>
      <c r="P48" s="413"/>
      <c r="Q48" s="413"/>
      <c r="R48" s="413"/>
      <c r="S48" s="413"/>
      <c r="T48" s="401"/>
      <c r="U48" s="413"/>
      <c r="V48" s="413"/>
      <c r="W48" s="413"/>
      <c r="X48" s="413"/>
      <c r="Y48" s="401"/>
      <c r="Z48" s="413"/>
      <c r="AA48" s="413"/>
      <c r="AB48" s="147"/>
      <c r="AC48" s="422">
        <f t="shared" si="21"/>
        <v>0</v>
      </c>
      <c r="AD48" s="384">
        <f t="shared" si="45"/>
        <v>0</v>
      </c>
      <c r="AE48" s="423">
        <f t="shared" si="46"/>
        <v>0</v>
      </c>
      <c r="AF48" s="83">
        <f t="shared" si="0"/>
        <v>0</v>
      </c>
      <c r="AG48" s="32">
        <f>(AF48+AF49)/2</f>
        <v>0</v>
      </c>
      <c r="AI48" s="222">
        <f t="shared" si="1"/>
        <v>0</v>
      </c>
      <c r="AJ48" s="222">
        <f t="shared" si="2"/>
        <v>0</v>
      </c>
      <c r="AK48" s="222">
        <f t="shared" si="3"/>
        <v>0</v>
      </c>
      <c r="AL48" s="222">
        <f t="shared" si="4"/>
        <v>0</v>
      </c>
      <c r="AM48" s="222">
        <f t="shared" si="5"/>
        <v>0</v>
      </c>
      <c r="AN48" s="222">
        <f t="shared" si="6"/>
        <v>0</v>
      </c>
      <c r="AO48" s="222">
        <f t="shared" si="7"/>
        <v>0</v>
      </c>
      <c r="AP48" s="222">
        <f t="shared" si="8"/>
        <v>0</v>
      </c>
      <c r="AQ48" s="222">
        <f t="shared" si="9"/>
        <v>0</v>
      </c>
      <c r="AR48" s="222">
        <f t="shared" si="10"/>
        <v>0</v>
      </c>
      <c r="AS48" s="222">
        <f t="shared" si="11"/>
        <v>0</v>
      </c>
      <c r="AT48" s="222">
        <f t="shared" si="12"/>
        <v>0</v>
      </c>
      <c r="AU48" s="222">
        <f t="shared" si="16"/>
        <v>0</v>
      </c>
      <c r="AV48" s="222">
        <f t="shared" si="17"/>
        <v>0</v>
      </c>
      <c r="AW48" s="222"/>
      <c r="AX48" s="222">
        <f t="shared" si="13"/>
        <v>0</v>
      </c>
      <c r="AY48" s="222">
        <f t="shared" si="18"/>
        <v>0</v>
      </c>
      <c r="AZ48" s="222">
        <f t="shared" si="19"/>
        <v>0</v>
      </c>
      <c r="BA48" s="222">
        <f t="shared" si="20"/>
        <v>0</v>
      </c>
      <c r="BB48" s="222">
        <f t="shared" si="43"/>
        <v>0</v>
      </c>
      <c r="BC48" s="222">
        <f t="shared" si="44"/>
        <v>0</v>
      </c>
    </row>
    <row r="49" spans="1:55" ht="20.25" customHeight="1" thickBot="1">
      <c r="A49" s="97"/>
      <c r="B49" s="107">
        <f>IF(ISBLANK(ListaP!C41),"",ListaP!C41)</f>
      </c>
      <c r="C49" s="108">
        <f>IF(ISBLANK(ListaP!E41),"",ListaP!E41)</f>
      </c>
      <c r="D49" s="111"/>
      <c r="E49" s="137" t="str">
        <f>Organizatorzy!$F$4</f>
        <v>E</v>
      </c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98"/>
      <c r="U49" s="411"/>
      <c r="V49" s="411"/>
      <c r="W49" s="411"/>
      <c r="X49" s="374"/>
      <c r="Y49" s="398"/>
      <c r="Z49" s="411"/>
      <c r="AA49" s="374"/>
      <c r="AB49" s="176"/>
      <c r="AC49" s="422">
        <f t="shared" si="21"/>
        <v>0</v>
      </c>
      <c r="AD49" s="387">
        <f t="shared" si="45"/>
        <v>0</v>
      </c>
      <c r="AE49" s="419">
        <f t="shared" si="46"/>
        <v>0</v>
      </c>
      <c r="AF49" s="84">
        <f t="shared" si="0"/>
        <v>0</v>
      </c>
      <c r="AG49" s="33"/>
      <c r="AI49" s="222">
        <f t="shared" si="1"/>
        <v>0</v>
      </c>
      <c r="AJ49" s="222">
        <f t="shared" si="2"/>
        <v>0</v>
      </c>
      <c r="AK49" s="222">
        <f t="shared" si="3"/>
        <v>0</v>
      </c>
      <c r="AL49" s="222">
        <f t="shared" si="4"/>
        <v>0</v>
      </c>
      <c r="AM49" s="222">
        <f t="shared" si="5"/>
        <v>0</v>
      </c>
      <c r="AN49" s="222">
        <f t="shared" si="6"/>
        <v>0</v>
      </c>
      <c r="AO49" s="222">
        <f t="shared" si="7"/>
        <v>0</v>
      </c>
      <c r="AP49" s="222">
        <f t="shared" si="8"/>
        <v>0</v>
      </c>
      <c r="AQ49" s="222">
        <f t="shared" si="9"/>
        <v>0</v>
      </c>
      <c r="AR49" s="222">
        <f t="shared" si="10"/>
        <v>0</v>
      </c>
      <c r="AS49" s="222">
        <f t="shared" si="11"/>
        <v>0</v>
      </c>
      <c r="AT49" s="222">
        <f t="shared" si="12"/>
        <v>0</v>
      </c>
      <c r="AU49" s="222">
        <f t="shared" si="16"/>
        <v>0</v>
      </c>
      <c r="AV49" s="222">
        <f t="shared" si="17"/>
        <v>0</v>
      </c>
      <c r="AW49" s="222"/>
      <c r="AX49" s="222">
        <f t="shared" si="13"/>
        <v>0</v>
      </c>
      <c r="AY49" s="222">
        <f t="shared" si="18"/>
        <v>0</v>
      </c>
      <c r="AZ49" s="222">
        <f t="shared" si="19"/>
        <v>0</v>
      </c>
      <c r="BA49" s="222">
        <f t="shared" si="20"/>
        <v>0</v>
      </c>
      <c r="BB49" s="222">
        <f t="shared" si="43"/>
        <v>0</v>
      </c>
      <c r="BC49" s="222">
        <f t="shared" si="44"/>
        <v>0</v>
      </c>
    </row>
    <row r="50" spans="1:55" ht="20.25" customHeight="1" thickBot="1">
      <c r="A50" s="96">
        <f>A48+1</f>
        <v>21</v>
      </c>
      <c r="B50" s="233">
        <f>IF(ISBLANK(ListaP!B43),"",ListaP!B43)</f>
      </c>
      <c r="C50" s="234">
        <f>IF(ISBLANK(ListaP!D43),"",ListaP!D43)</f>
      </c>
      <c r="D50" s="110">
        <f>IF(ISBLANK(ListaP!E43),"",ListaP!E43)</f>
      </c>
      <c r="E50" s="134" t="str">
        <f>Organizatorzy!$F$3</f>
        <v>C</v>
      </c>
      <c r="F50" s="375"/>
      <c r="G50" s="375"/>
      <c r="H50" s="375"/>
      <c r="I50" s="412"/>
      <c r="J50" s="375"/>
      <c r="K50" s="375"/>
      <c r="L50" s="412"/>
      <c r="M50" s="375"/>
      <c r="N50" s="375"/>
      <c r="O50" s="412"/>
      <c r="P50" s="375"/>
      <c r="Q50" s="375"/>
      <c r="R50" s="375"/>
      <c r="S50" s="375"/>
      <c r="T50" s="401"/>
      <c r="U50" s="375"/>
      <c r="V50" s="375"/>
      <c r="W50" s="375"/>
      <c r="X50" s="375"/>
      <c r="Y50" s="401"/>
      <c r="Z50" s="375"/>
      <c r="AA50" s="375"/>
      <c r="AB50" s="187"/>
      <c r="AC50" s="422">
        <f t="shared" si="21"/>
        <v>0</v>
      </c>
      <c r="AD50" s="384">
        <f aca="true" t="shared" si="47" ref="AD50:AD89">SUM(BB50:BC50)</f>
        <v>0</v>
      </c>
      <c r="AE50" s="423">
        <f aca="true" t="shared" si="48" ref="AE50:AE89">AC50-AD50</f>
        <v>0</v>
      </c>
      <c r="AF50" s="83">
        <f t="shared" si="0"/>
        <v>0</v>
      </c>
      <c r="AG50" s="32">
        <f>(AF50+AF51)/2</f>
        <v>0</v>
      </c>
      <c r="AI50" s="222">
        <f aca="true" t="shared" si="49" ref="AI50:AI89">F50*F$6</f>
        <v>0</v>
      </c>
      <c r="AJ50" s="222">
        <f aca="true" t="shared" si="50" ref="AJ50:AJ89">G50*G$6</f>
        <v>0</v>
      </c>
      <c r="AK50" s="222">
        <f aca="true" t="shared" si="51" ref="AK50:AK89">H50*H$6</f>
        <v>0</v>
      </c>
      <c r="AL50" s="222">
        <f aca="true" t="shared" si="52" ref="AL50:AL89">I50*I$6</f>
        <v>0</v>
      </c>
      <c r="AM50" s="222">
        <f aca="true" t="shared" si="53" ref="AM50:AM89">J50*J$6</f>
        <v>0</v>
      </c>
      <c r="AN50" s="222">
        <f aca="true" t="shared" si="54" ref="AN50:AN89">K50*K$6</f>
        <v>0</v>
      </c>
      <c r="AO50" s="222">
        <f aca="true" t="shared" si="55" ref="AO50:AO89">L50*L$6</f>
        <v>0</v>
      </c>
      <c r="AP50" s="222">
        <f aca="true" t="shared" si="56" ref="AP50:AP89">M50*M$6</f>
        <v>0</v>
      </c>
      <c r="AQ50" s="222">
        <f aca="true" t="shared" si="57" ref="AQ50:AQ89">N50*N$6</f>
        <v>0</v>
      </c>
      <c r="AR50" s="222">
        <f aca="true" t="shared" si="58" ref="AR50:AR89">O50*O$6</f>
        <v>0</v>
      </c>
      <c r="AS50" s="222">
        <f aca="true" t="shared" si="59" ref="AS50:AS89">P50*P$6</f>
        <v>0</v>
      </c>
      <c r="AT50" s="222">
        <f aca="true" t="shared" si="60" ref="AT50:AT89">Q50*Q$6</f>
        <v>0</v>
      </c>
      <c r="AU50" s="222">
        <f aca="true" t="shared" si="61" ref="AU50:AU89">R50*R$6</f>
        <v>0</v>
      </c>
      <c r="AV50" s="222">
        <f aca="true" t="shared" si="62" ref="AV50:AV89">S50*S$6</f>
        <v>0</v>
      </c>
      <c r="AW50" s="222"/>
      <c r="AX50" s="222">
        <f aca="true" t="shared" si="63" ref="AX50:AX89">U50*U$6</f>
        <v>0</v>
      </c>
      <c r="AY50" s="222">
        <f t="shared" si="18"/>
        <v>0</v>
      </c>
      <c r="AZ50" s="222">
        <f t="shared" si="19"/>
        <v>0</v>
      </c>
      <c r="BA50" s="222">
        <f t="shared" si="20"/>
        <v>0</v>
      </c>
      <c r="BB50" s="222">
        <f aca="true" t="shared" si="64" ref="BB50:BB89">Z50*Z$6</f>
        <v>0</v>
      </c>
      <c r="BC50" s="222">
        <f aca="true" t="shared" si="65" ref="BC50:BC89">AA50*AA$6</f>
        <v>0</v>
      </c>
    </row>
    <row r="51" spans="1:55" ht="20.25" customHeight="1" thickBot="1">
      <c r="A51" s="97"/>
      <c r="B51" s="107">
        <f>IF(ISBLANK(ListaP!C43),"",ListaP!C43)</f>
      </c>
      <c r="C51" s="108">
        <f>IF(ISBLANK(ListaP!E43),"",ListaP!E43)</f>
      </c>
      <c r="D51" s="111"/>
      <c r="E51" s="137" t="str">
        <f>Organizatorzy!$F$4</f>
        <v>E</v>
      </c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98"/>
      <c r="U51" s="342"/>
      <c r="V51" s="342"/>
      <c r="W51" s="342"/>
      <c r="X51" s="343"/>
      <c r="Y51" s="398"/>
      <c r="Z51" s="342"/>
      <c r="AA51" s="343"/>
      <c r="AB51" s="176"/>
      <c r="AC51" s="422">
        <f t="shared" si="21"/>
        <v>0</v>
      </c>
      <c r="AD51" s="387">
        <f t="shared" si="47"/>
        <v>0</v>
      </c>
      <c r="AE51" s="419">
        <f t="shared" si="48"/>
        <v>0</v>
      </c>
      <c r="AF51" s="84">
        <f t="shared" si="0"/>
        <v>0</v>
      </c>
      <c r="AG51" s="33"/>
      <c r="AI51" s="222">
        <f t="shared" si="49"/>
        <v>0</v>
      </c>
      <c r="AJ51" s="222">
        <f t="shared" si="50"/>
        <v>0</v>
      </c>
      <c r="AK51" s="222">
        <f t="shared" si="51"/>
        <v>0</v>
      </c>
      <c r="AL51" s="222">
        <f t="shared" si="52"/>
        <v>0</v>
      </c>
      <c r="AM51" s="222">
        <f t="shared" si="53"/>
        <v>0</v>
      </c>
      <c r="AN51" s="222">
        <f t="shared" si="54"/>
        <v>0</v>
      </c>
      <c r="AO51" s="222">
        <f t="shared" si="55"/>
        <v>0</v>
      </c>
      <c r="AP51" s="222">
        <f t="shared" si="56"/>
        <v>0</v>
      </c>
      <c r="AQ51" s="222">
        <f t="shared" si="57"/>
        <v>0</v>
      </c>
      <c r="AR51" s="222">
        <f t="shared" si="58"/>
        <v>0</v>
      </c>
      <c r="AS51" s="222">
        <f t="shared" si="59"/>
        <v>0</v>
      </c>
      <c r="AT51" s="222">
        <f t="shared" si="60"/>
        <v>0</v>
      </c>
      <c r="AU51" s="222">
        <f t="shared" si="61"/>
        <v>0</v>
      </c>
      <c r="AV51" s="222">
        <f t="shared" si="62"/>
        <v>0</v>
      </c>
      <c r="AW51" s="222"/>
      <c r="AX51" s="222">
        <f t="shared" si="63"/>
        <v>0</v>
      </c>
      <c r="AY51" s="222">
        <f t="shared" si="18"/>
        <v>0</v>
      </c>
      <c r="AZ51" s="222">
        <f t="shared" si="19"/>
        <v>0</v>
      </c>
      <c r="BA51" s="222">
        <f t="shared" si="20"/>
        <v>0</v>
      </c>
      <c r="BB51" s="222">
        <f t="shared" si="64"/>
        <v>0</v>
      </c>
      <c r="BC51" s="222">
        <f t="shared" si="65"/>
        <v>0</v>
      </c>
    </row>
    <row r="52" spans="1:55" ht="20.25" customHeight="1" thickBot="1">
      <c r="A52" s="96">
        <f>A50+1</f>
        <v>22</v>
      </c>
      <c r="B52" s="233">
        <f>IF(ISBLANK(ListaP!B45),"",ListaP!B45)</f>
      </c>
      <c r="C52" s="234">
        <f>IF(ISBLANK(ListaP!D45),"",ListaP!D45)</f>
      </c>
      <c r="D52" s="110">
        <f>IF(ISBLANK(ListaP!E45),"",ListaP!E45)</f>
      </c>
      <c r="E52" s="134" t="str">
        <f>Organizatorzy!$F$3</f>
        <v>C</v>
      </c>
      <c r="F52" s="413"/>
      <c r="G52" s="413"/>
      <c r="H52" s="413"/>
      <c r="I52" s="414"/>
      <c r="J52" s="413"/>
      <c r="K52" s="413"/>
      <c r="L52" s="414"/>
      <c r="M52" s="413"/>
      <c r="N52" s="413"/>
      <c r="O52" s="414"/>
      <c r="P52" s="413"/>
      <c r="Q52" s="413"/>
      <c r="R52" s="413"/>
      <c r="S52" s="413"/>
      <c r="T52" s="401"/>
      <c r="U52" s="413"/>
      <c r="V52" s="413"/>
      <c r="W52" s="413"/>
      <c r="X52" s="413"/>
      <c r="Y52" s="401"/>
      <c r="Z52" s="413"/>
      <c r="AA52" s="413"/>
      <c r="AB52" s="147"/>
      <c r="AC52" s="422">
        <f t="shared" si="21"/>
        <v>0</v>
      </c>
      <c r="AD52" s="384">
        <f t="shared" si="47"/>
        <v>0</v>
      </c>
      <c r="AE52" s="423">
        <f t="shared" si="48"/>
        <v>0</v>
      </c>
      <c r="AF52" s="83">
        <f t="shared" si="0"/>
        <v>0</v>
      </c>
      <c r="AG52" s="32">
        <f>(AF52+AF53)/2</f>
        <v>0</v>
      </c>
      <c r="AI52" s="222">
        <f t="shared" si="49"/>
        <v>0</v>
      </c>
      <c r="AJ52" s="222">
        <f t="shared" si="50"/>
        <v>0</v>
      </c>
      <c r="AK52" s="222">
        <f t="shared" si="51"/>
        <v>0</v>
      </c>
      <c r="AL52" s="222">
        <f t="shared" si="52"/>
        <v>0</v>
      </c>
      <c r="AM52" s="222">
        <f t="shared" si="53"/>
        <v>0</v>
      </c>
      <c r="AN52" s="222">
        <f t="shared" si="54"/>
        <v>0</v>
      </c>
      <c r="AO52" s="222">
        <f t="shared" si="55"/>
        <v>0</v>
      </c>
      <c r="AP52" s="222">
        <f t="shared" si="56"/>
        <v>0</v>
      </c>
      <c r="AQ52" s="222">
        <f t="shared" si="57"/>
        <v>0</v>
      </c>
      <c r="AR52" s="222">
        <f t="shared" si="58"/>
        <v>0</v>
      </c>
      <c r="AS52" s="222">
        <f t="shared" si="59"/>
        <v>0</v>
      </c>
      <c r="AT52" s="222">
        <f t="shared" si="60"/>
        <v>0</v>
      </c>
      <c r="AU52" s="222">
        <f t="shared" si="61"/>
        <v>0</v>
      </c>
      <c r="AV52" s="222">
        <f t="shared" si="62"/>
        <v>0</v>
      </c>
      <c r="AW52" s="222"/>
      <c r="AX52" s="222">
        <f t="shared" si="63"/>
        <v>0</v>
      </c>
      <c r="AY52" s="222">
        <f t="shared" si="18"/>
        <v>0</v>
      </c>
      <c r="AZ52" s="222">
        <f t="shared" si="19"/>
        <v>0</v>
      </c>
      <c r="BA52" s="222">
        <f t="shared" si="20"/>
        <v>0</v>
      </c>
      <c r="BB52" s="222">
        <f t="shared" si="64"/>
        <v>0</v>
      </c>
      <c r="BC52" s="222">
        <f t="shared" si="65"/>
        <v>0</v>
      </c>
    </row>
    <row r="53" spans="1:55" ht="20.25" customHeight="1" thickBot="1">
      <c r="A53" s="97"/>
      <c r="B53" s="107">
        <f>IF(ISBLANK(ListaP!C45),"",ListaP!C45)</f>
      </c>
      <c r="C53" s="108">
        <f>IF(ISBLANK(ListaP!E45),"",ListaP!E45)</f>
      </c>
      <c r="D53" s="111"/>
      <c r="E53" s="137" t="str">
        <f>Organizatorzy!$F$4</f>
        <v>E</v>
      </c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98"/>
      <c r="U53" s="411"/>
      <c r="V53" s="411"/>
      <c r="W53" s="411"/>
      <c r="X53" s="374"/>
      <c r="Y53" s="398"/>
      <c r="Z53" s="411"/>
      <c r="AA53" s="374"/>
      <c r="AB53" s="176"/>
      <c r="AC53" s="422">
        <f t="shared" si="21"/>
        <v>0</v>
      </c>
      <c r="AD53" s="387">
        <f t="shared" si="47"/>
        <v>0</v>
      </c>
      <c r="AE53" s="419">
        <f t="shared" si="48"/>
        <v>0</v>
      </c>
      <c r="AF53" s="84">
        <f t="shared" si="0"/>
        <v>0</v>
      </c>
      <c r="AG53" s="33"/>
      <c r="AI53" s="222">
        <f t="shared" si="49"/>
        <v>0</v>
      </c>
      <c r="AJ53" s="222">
        <f t="shared" si="50"/>
        <v>0</v>
      </c>
      <c r="AK53" s="222">
        <f t="shared" si="51"/>
        <v>0</v>
      </c>
      <c r="AL53" s="222">
        <f t="shared" si="52"/>
        <v>0</v>
      </c>
      <c r="AM53" s="222">
        <f t="shared" si="53"/>
        <v>0</v>
      </c>
      <c r="AN53" s="222">
        <f t="shared" si="54"/>
        <v>0</v>
      </c>
      <c r="AO53" s="222">
        <f t="shared" si="55"/>
        <v>0</v>
      </c>
      <c r="AP53" s="222">
        <f t="shared" si="56"/>
        <v>0</v>
      </c>
      <c r="AQ53" s="222">
        <f t="shared" si="57"/>
        <v>0</v>
      </c>
      <c r="AR53" s="222">
        <f t="shared" si="58"/>
        <v>0</v>
      </c>
      <c r="AS53" s="222">
        <f t="shared" si="59"/>
        <v>0</v>
      </c>
      <c r="AT53" s="222">
        <f t="shared" si="60"/>
        <v>0</v>
      </c>
      <c r="AU53" s="222">
        <f t="shared" si="61"/>
        <v>0</v>
      </c>
      <c r="AV53" s="222">
        <f t="shared" si="62"/>
        <v>0</v>
      </c>
      <c r="AW53" s="222"/>
      <c r="AX53" s="222">
        <f t="shared" si="63"/>
        <v>0</v>
      </c>
      <c r="AY53" s="222">
        <f t="shared" si="18"/>
        <v>0</v>
      </c>
      <c r="AZ53" s="222">
        <f t="shared" si="19"/>
        <v>0</v>
      </c>
      <c r="BA53" s="222">
        <f t="shared" si="20"/>
        <v>0</v>
      </c>
      <c r="BB53" s="222">
        <f t="shared" si="64"/>
        <v>0</v>
      </c>
      <c r="BC53" s="222">
        <f t="shared" si="65"/>
        <v>0</v>
      </c>
    </row>
    <row r="54" spans="1:55" ht="20.25" customHeight="1" thickBot="1">
      <c r="A54" s="96">
        <f>A52+1</f>
        <v>23</v>
      </c>
      <c r="B54" s="233">
        <f>IF(ISBLANK(ListaP!B47),"",ListaP!B47)</f>
      </c>
      <c r="C54" s="234">
        <f>IF(ISBLANK(ListaP!D47),"",ListaP!D47)</f>
      </c>
      <c r="D54" s="110">
        <f>IF(ISBLANK(ListaP!E47),"",ListaP!E47)</f>
      </c>
      <c r="E54" s="134" t="str">
        <f>Organizatorzy!$F$3</f>
        <v>C</v>
      </c>
      <c r="F54" s="375"/>
      <c r="G54" s="375"/>
      <c r="H54" s="375"/>
      <c r="I54" s="412"/>
      <c r="J54" s="375"/>
      <c r="K54" s="375"/>
      <c r="L54" s="412"/>
      <c r="M54" s="375"/>
      <c r="N54" s="375"/>
      <c r="O54" s="412"/>
      <c r="P54" s="375"/>
      <c r="Q54" s="375"/>
      <c r="R54" s="375"/>
      <c r="S54" s="375"/>
      <c r="T54" s="401"/>
      <c r="U54" s="375"/>
      <c r="V54" s="375"/>
      <c r="W54" s="375"/>
      <c r="X54" s="375"/>
      <c r="Y54" s="401"/>
      <c r="Z54" s="375"/>
      <c r="AA54" s="375"/>
      <c r="AB54" s="187"/>
      <c r="AC54" s="422">
        <f t="shared" si="21"/>
        <v>0</v>
      </c>
      <c r="AD54" s="384">
        <f t="shared" si="47"/>
        <v>0</v>
      </c>
      <c r="AE54" s="423">
        <f t="shared" si="48"/>
        <v>0</v>
      </c>
      <c r="AF54" s="83">
        <f t="shared" si="0"/>
        <v>0</v>
      </c>
      <c r="AG54" s="32">
        <f>(AF54+AF55)/2</f>
        <v>0</v>
      </c>
      <c r="AI54" s="222">
        <f t="shared" si="49"/>
        <v>0</v>
      </c>
      <c r="AJ54" s="222">
        <f t="shared" si="50"/>
        <v>0</v>
      </c>
      <c r="AK54" s="222">
        <f t="shared" si="51"/>
        <v>0</v>
      </c>
      <c r="AL54" s="222">
        <f t="shared" si="52"/>
        <v>0</v>
      </c>
      <c r="AM54" s="222">
        <f t="shared" si="53"/>
        <v>0</v>
      </c>
      <c r="AN54" s="222">
        <f t="shared" si="54"/>
        <v>0</v>
      </c>
      <c r="AO54" s="222">
        <f t="shared" si="55"/>
        <v>0</v>
      </c>
      <c r="AP54" s="222">
        <f t="shared" si="56"/>
        <v>0</v>
      </c>
      <c r="AQ54" s="222">
        <f t="shared" si="57"/>
        <v>0</v>
      </c>
      <c r="AR54" s="222">
        <f t="shared" si="58"/>
        <v>0</v>
      </c>
      <c r="AS54" s="222">
        <f t="shared" si="59"/>
        <v>0</v>
      </c>
      <c r="AT54" s="222">
        <f t="shared" si="60"/>
        <v>0</v>
      </c>
      <c r="AU54" s="222">
        <f t="shared" si="61"/>
        <v>0</v>
      </c>
      <c r="AV54" s="222">
        <f t="shared" si="62"/>
        <v>0</v>
      </c>
      <c r="AW54" s="222"/>
      <c r="AX54" s="222">
        <f t="shared" si="63"/>
        <v>0</v>
      </c>
      <c r="AY54" s="222">
        <f t="shared" si="18"/>
        <v>0</v>
      </c>
      <c r="AZ54" s="222">
        <f t="shared" si="19"/>
        <v>0</v>
      </c>
      <c r="BA54" s="222">
        <f t="shared" si="20"/>
        <v>0</v>
      </c>
      <c r="BB54" s="222">
        <f t="shared" si="64"/>
        <v>0</v>
      </c>
      <c r="BC54" s="222">
        <f t="shared" si="65"/>
        <v>0</v>
      </c>
    </row>
    <row r="55" spans="1:55" ht="20.25" customHeight="1" thickBot="1">
      <c r="A55" s="97"/>
      <c r="B55" s="107">
        <f>IF(ISBLANK(ListaP!C47),"",ListaP!C47)</f>
      </c>
      <c r="C55" s="108">
        <f>IF(ISBLANK(ListaP!E47),"",ListaP!E47)</f>
      </c>
      <c r="D55" s="111"/>
      <c r="E55" s="137" t="str">
        <f>Organizatorzy!$F$4</f>
        <v>E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98"/>
      <c r="U55" s="342"/>
      <c r="V55" s="342"/>
      <c r="W55" s="342"/>
      <c r="X55" s="343"/>
      <c r="Y55" s="398"/>
      <c r="Z55" s="342"/>
      <c r="AA55" s="343"/>
      <c r="AB55" s="176"/>
      <c r="AC55" s="422">
        <f t="shared" si="21"/>
        <v>0</v>
      </c>
      <c r="AD55" s="387">
        <f t="shared" si="47"/>
        <v>0</v>
      </c>
      <c r="AE55" s="419">
        <f t="shared" si="48"/>
        <v>0</v>
      </c>
      <c r="AF55" s="84">
        <f t="shared" si="0"/>
        <v>0</v>
      </c>
      <c r="AG55" s="33"/>
      <c r="AI55" s="222">
        <f t="shared" si="49"/>
        <v>0</v>
      </c>
      <c r="AJ55" s="222">
        <f t="shared" si="50"/>
        <v>0</v>
      </c>
      <c r="AK55" s="222">
        <f t="shared" si="51"/>
        <v>0</v>
      </c>
      <c r="AL55" s="222">
        <f t="shared" si="52"/>
        <v>0</v>
      </c>
      <c r="AM55" s="222">
        <f t="shared" si="53"/>
        <v>0</v>
      </c>
      <c r="AN55" s="222">
        <f t="shared" si="54"/>
        <v>0</v>
      </c>
      <c r="AO55" s="222">
        <f t="shared" si="55"/>
        <v>0</v>
      </c>
      <c r="AP55" s="222">
        <f t="shared" si="56"/>
        <v>0</v>
      </c>
      <c r="AQ55" s="222">
        <f t="shared" si="57"/>
        <v>0</v>
      </c>
      <c r="AR55" s="222">
        <f t="shared" si="58"/>
        <v>0</v>
      </c>
      <c r="AS55" s="222">
        <f t="shared" si="59"/>
        <v>0</v>
      </c>
      <c r="AT55" s="222">
        <f t="shared" si="60"/>
        <v>0</v>
      </c>
      <c r="AU55" s="222">
        <f t="shared" si="61"/>
        <v>0</v>
      </c>
      <c r="AV55" s="222">
        <f t="shared" si="62"/>
        <v>0</v>
      </c>
      <c r="AW55" s="222"/>
      <c r="AX55" s="222">
        <f t="shared" si="63"/>
        <v>0</v>
      </c>
      <c r="AY55" s="222">
        <f t="shared" si="18"/>
        <v>0</v>
      </c>
      <c r="AZ55" s="222">
        <f t="shared" si="19"/>
        <v>0</v>
      </c>
      <c r="BA55" s="222">
        <f t="shared" si="20"/>
        <v>0</v>
      </c>
      <c r="BB55" s="222">
        <f t="shared" si="64"/>
        <v>0</v>
      </c>
      <c r="BC55" s="222">
        <f t="shared" si="65"/>
        <v>0</v>
      </c>
    </row>
    <row r="56" spans="1:55" ht="20.25" customHeight="1" thickBot="1">
      <c r="A56" s="96">
        <f>A54+1</f>
        <v>24</v>
      </c>
      <c r="B56" s="233">
        <f>IF(ISBLANK(ListaP!B49),"",ListaP!B49)</f>
      </c>
      <c r="C56" s="234">
        <f>IF(ISBLANK(ListaP!D49),"",ListaP!D49)</f>
      </c>
      <c r="D56" s="110">
        <f>IF(ISBLANK(ListaP!E49),"",ListaP!E49)</f>
      </c>
      <c r="E56" s="134" t="str">
        <f>Organizatorzy!$F$3</f>
        <v>C</v>
      </c>
      <c r="F56" s="413"/>
      <c r="G56" s="413"/>
      <c r="H56" s="413"/>
      <c r="I56" s="414"/>
      <c r="J56" s="413"/>
      <c r="K56" s="413"/>
      <c r="L56" s="414"/>
      <c r="M56" s="413"/>
      <c r="N56" s="413"/>
      <c r="O56" s="414"/>
      <c r="P56" s="413"/>
      <c r="Q56" s="413"/>
      <c r="R56" s="413"/>
      <c r="S56" s="413"/>
      <c r="T56" s="401"/>
      <c r="U56" s="413"/>
      <c r="V56" s="413"/>
      <c r="W56" s="413"/>
      <c r="X56" s="413"/>
      <c r="Y56" s="401"/>
      <c r="Z56" s="413"/>
      <c r="AA56" s="413"/>
      <c r="AB56" s="147"/>
      <c r="AC56" s="422">
        <f t="shared" si="21"/>
        <v>0</v>
      </c>
      <c r="AD56" s="384">
        <f t="shared" si="47"/>
        <v>0</v>
      </c>
      <c r="AE56" s="423">
        <f t="shared" si="48"/>
        <v>0</v>
      </c>
      <c r="AF56" s="83">
        <f t="shared" si="0"/>
        <v>0</v>
      </c>
      <c r="AG56" s="32">
        <f>(AF56+AF57)/2</f>
        <v>0</v>
      </c>
      <c r="AI56" s="222">
        <f t="shared" si="49"/>
        <v>0</v>
      </c>
      <c r="AJ56" s="222">
        <f t="shared" si="50"/>
        <v>0</v>
      </c>
      <c r="AK56" s="222">
        <f t="shared" si="51"/>
        <v>0</v>
      </c>
      <c r="AL56" s="222">
        <f t="shared" si="52"/>
        <v>0</v>
      </c>
      <c r="AM56" s="222">
        <f t="shared" si="53"/>
        <v>0</v>
      </c>
      <c r="AN56" s="222">
        <f t="shared" si="54"/>
        <v>0</v>
      </c>
      <c r="AO56" s="222">
        <f t="shared" si="55"/>
        <v>0</v>
      </c>
      <c r="AP56" s="222">
        <f t="shared" si="56"/>
        <v>0</v>
      </c>
      <c r="AQ56" s="222">
        <f t="shared" si="57"/>
        <v>0</v>
      </c>
      <c r="AR56" s="222">
        <f t="shared" si="58"/>
        <v>0</v>
      </c>
      <c r="AS56" s="222">
        <f t="shared" si="59"/>
        <v>0</v>
      </c>
      <c r="AT56" s="222">
        <f t="shared" si="60"/>
        <v>0</v>
      </c>
      <c r="AU56" s="222">
        <f t="shared" si="61"/>
        <v>0</v>
      </c>
      <c r="AV56" s="222">
        <f t="shared" si="62"/>
        <v>0</v>
      </c>
      <c r="AW56" s="222"/>
      <c r="AX56" s="222">
        <f t="shared" si="63"/>
        <v>0</v>
      </c>
      <c r="AY56" s="222">
        <f t="shared" si="18"/>
        <v>0</v>
      </c>
      <c r="AZ56" s="222">
        <f t="shared" si="19"/>
        <v>0</v>
      </c>
      <c r="BA56" s="222">
        <f t="shared" si="20"/>
        <v>0</v>
      </c>
      <c r="BB56" s="222">
        <f t="shared" si="64"/>
        <v>0</v>
      </c>
      <c r="BC56" s="222">
        <f t="shared" si="65"/>
        <v>0</v>
      </c>
    </row>
    <row r="57" spans="1:55" ht="20.25" customHeight="1" thickBot="1">
      <c r="A57" s="97"/>
      <c r="B57" s="107">
        <f>IF(ISBLANK(ListaP!C49),"",ListaP!C49)</f>
      </c>
      <c r="C57" s="108">
        <f>IF(ISBLANK(ListaP!E49),"",ListaP!E49)</f>
      </c>
      <c r="D57" s="111"/>
      <c r="E57" s="137" t="str">
        <f>Organizatorzy!$F$4</f>
        <v>E</v>
      </c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98"/>
      <c r="U57" s="411"/>
      <c r="V57" s="411"/>
      <c r="W57" s="411"/>
      <c r="X57" s="374"/>
      <c r="Y57" s="398"/>
      <c r="Z57" s="411"/>
      <c r="AA57" s="374"/>
      <c r="AB57" s="176"/>
      <c r="AC57" s="422">
        <f t="shared" si="21"/>
        <v>0</v>
      </c>
      <c r="AD57" s="387">
        <f t="shared" si="47"/>
        <v>0</v>
      </c>
      <c r="AE57" s="419">
        <f t="shared" si="48"/>
        <v>0</v>
      </c>
      <c r="AF57" s="84">
        <f t="shared" si="0"/>
        <v>0</v>
      </c>
      <c r="AG57" s="33"/>
      <c r="AI57" s="222">
        <f t="shared" si="49"/>
        <v>0</v>
      </c>
      <c r="AJ57" s="222">
        <f t="shared" si="50"/>
        <v>0</v>
      </c>
      <c r="AK57" s="222">
        <f t="shared" si="51"/>
        <v>0</v>
      </c>
      <c r="AL57" s="222">
        <f t="shared" si="52"/>
        <v>0</v>
      </c>
      <c r="AM57" s="222">
        <f t="shared" si="53"/>
        <v>0</v>
      </c>
      <c r="AN57" s="222">
        <f t="shared" si="54"/>
        <v>0</v>
      </c>
      <c r="AO57" s="222">
        <f t="shared" si="55"/>
        <v>0</v>
      </c>
      <c r="AP57" s="222">
        <f t="shared" si="56"/>
        <v>0</v>
      </c>
      <c r="AQ57" s="222">
        <f t="shared" si="57"/>
        <v>0</v>
      </c>
      <c r="AR57" s="222">
        <f t="shared" si="58"/>
        <v>0</v>
      </c>
      <c r="AS57" s="222">
        <f t="shared" si="59"/>
        <v>0</v>
      </c>
      <c r="AT57" s="222">
        <f t="shared" si="60"/>
        <v>0</v>
      </c>
      <c r="AU57" s="222">
        <f t="shared" si="61"/>
        <v>0</v>
      </c>
      <c r="AV57" s="222">
        <f t="shared" si="62"/>
        <v>0</v>
      </c>
      <c r="AW57" s="222"/>
      <c r="AX57" s="222">
        <f t="shared" si="63"/>
        <v>0</v>
      </c>
      <c r="AY57" s="222">
        <f t="shared" si="18"/>
        <v>0</v>
      </c>
      <c r="AZ57" s="222">
        <f t="shared" si="19"/>
        <v>0</v>
      </c>
      <c r="BA57" s="222">
        <f t="shared" si="20"/>
        <v>0</v>
      </c>
      <c r="BB57" s="222">
        <f t="shared" si="64"/>
        <v>0</v>
      </c>
      <c r="BC57" s="222">
        <f t="shared" si="65"/>
        <v>0</v>
      </c>
    </row>
    <row r="58" spans="1:55" ht="20.25" customHeight="1" thickBot="1">
      <c r="A58" s="96">
        <f>A56+1</f>
        <v>25</v>
      </c>
      <c r="B58" s="233">
        <f>IF(ISBLANK(ListaP!B51),"",ListaP!B51)</f>
      </c>
      <c r="C58" s="234">
        <f>IF(ISBLANK(ListaP!D51),"",ListaP!D51)</f>
      </c>
      <c r="D58" s="110">
        <f>IF(ISBLANK(ListaP!E51),"",ListaP!E51)</f>
      </c>
      <c r="E58" s="134" t="str">
        <f>Organizatorzy!$F$3</f>
        <v>C</v>
      </c>
      <c r="F58" s="375"/>
      <c r="G58" s="375"/>
      <c r="H58" s="375"/>
      <c r="I58" s="412"/>
      <c r="J58" s="375"/>
      <c r="K58" s="375"/>
      <c r="L58" s="412"/>
      <c r="M58" s="375"/>
      <c r="N58" s="375"/>
      <c r="O58" s="412"/>
      <c r="P58" s="375"/>
      <c r="Q58" s="375"/>
      <c r="R58" s="375"/>
      <c r="S58" s="375"/>
      <c r="T58" s="401"/>
      <c r="U58" s="375"/>
      <c r="V58" s="375"/>
      <c r="W58" s="375"/>
      <c r="X58" s="375"/>
      <c r="Y58" s="401"/>
      <c r="Z58" s="375"/>
      <c r="AA58" s="375"/>
      <c r="AB58" s="187"/>
      <c r="AC58" s="422">
        <f t="shared" si="21"/>
        <v>0</v>
      </c>
      <c r="AD58" s="384">
        <f t="shared" si="47"/>
        <v>0</v>
      </c>
      <c r="AE58" s="423">
        <f t="shared" si="48"/>
        <v>0</v>
      </c>
      <c r="AF58" s="83">
        <f t="shared" si="0"/>
        <v>0</v>
      </c>
      <c r="AG58" s="32">
        <f>(AF58+AF59)/2</f>
        <v>0</v>
      </c>
      <c r="AI58" s="222">
        <f t="shared" si="49"/>
        <v>0</v>
      </c>
      <c r="AJ58" s="222">
        <f t="shared" si="50"/>
        <v>0</v>
      </c>
      <c r="AK58" s="222">
        <f t="shared" si="51"/>
        <v>0</v>
      </c>
      <c r="AL58" s="222">
        <f t="shared" si="52"/>
        <v>0</v>
      </c>
      <c r="AM58" s="222">
        <f t="shared" si="53"/>
        <v>0</v>
      </c>
      <c r="AN58" s="222">
        <f t="shared" si="54"/>
        <v>0</v>
      </c>
      <c r="AO58" s="222">
        <f t="shared" si="55"/>
        <v>0</v>
      </c>
      <c r="AP58" s="222">
        <f t="shared" si="56"/>
        <v>0</v>
      </c>
      <c r="AQ58" s="222">
        <f t="shared" si="57"/>
        <v>0</v>
      </c>
      <c r="AR58" s="222">
        <f t="shared" si="58"/>
        <v>0</v>
      </c>
      <c r="AS58" s="222">
        <f t="shared" si="59"/>
        <v>0</v>
      </c>
      <c r="AT58" s="222">
        <f t="shared" si="60"/>
        <v>0</v>
      </c>
      <c r="AU58" s="222">
        <f t="shared" si="61"/>
        <v>0</v>
      </c>
      <c r="AV58" s="222">
        <f t="shared" si="62"/>
        <v>0</v>
      </c>
      <c r="AW58" s="222"/>
      <c r="AX58" s="222">
        <f t="shared" si="63"/>
        <v>0</v>
      </c>
      <c r="AY58" s="222">
        <f t="shared" si="18"/>
        <v>0</v>
      </c>
      <c r="AZ58" s="222">
        <f t="shared" si="19"/>
        <v>0</v>
      </c>
      <c r="BA58" s="222">
        <f t="shared" si="20"/>
        <v>0</v>
      </c>
      <c r="BB58" s="222">
        <f t="shared" si="64"/>
        <v>0</v>
      </c>
      <c r="BC58" s="222">
        <f t="shared" si="65"/>
        <v>0</v>
      </c>
    </row>
    <row r="59" spans="1:55" ht="20.25" customHeight="1" thickBot="1">
      <c r="A59" s="97"/>
      <c r="B59" s="107">
        <f>IF(ISBLANK(ListaP!C51),"",ListaP!C51)</f>
      </c>
      <c r="C59" s="108">
        <f>IF(ISBLANK(ListaP!E51),"",ListaP!E51)</f>
      </c>
      <c r="D59" s="111"/>
      <c r="E59" s="137" t="str">
        <f>Organizatorzy!$F$4</f>
        <v>E</v>
      </c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98"/>
      <c r="U59" s="342"/>
      <c r="V59" s="342"/>
      <c r="W59" s="342"/>
      <c r="X59" s="343"/>
      <c r="Y59" s="398"/>
      <c r="Z59" s="342"/>
      <c r="AA59" s="343"/>
      <c r="AB59" s="176"/>
      <c r="AC59" s="422">
        <f t="shared" si="21"/>
        <v>0</v>
      </c>
      <c r="AD59" s="387">
        <f t="shared" si="47"/>
        <v>0</v>
      </c>
      <c r="AE59" s="419">
        <f t="shared" si="48"/>
        <v>0</v>
      </c>
      <c r="AF59" s="84">
        <f t="shared" si="0"/>
        <v>0</v>
      </c>
      <c r="AG59" s="33"/>
      <c r="AI59" s="222">
        <f t="shared" si="49"/>
        <v>0</v>
      </c>
      <c r="AJ59" s="222">
        <f t="shared" si="50"/>
        <v>0</v>
      </c>
      <c r="AK59" s="222">
        <f t="shared" si="51"/>
        <v>0</v>
      </c>
      <c r="AL59" s="222">
        <f t="shared" si="52"/>
        <v>0</v>
      </c>
      <c r="AM59" s="222">
        <f t="shared" si="53"/>
        <v>0</v>
      </c>
      <c r="AN59" s="222">
        <f t="shared" si="54"/>
        <v>0</v>
      </c>
      <c r="AO59" s="222">
        <f t="shared" si="55"/>
        <v>0</v>
      </c>
      <c r="AP59" s="222">
        <f t="shared" si="56"/>
        <v>0</v>
      </c>
      <c r="AQ59" s="222">
        <f t="shared" si="57"/>
        <v>0</v>
      </c>
      <c r="AR59" s="222">
        <f t="shared" si="58"/>
        <v>0</v>
      </c>
      <c r="AS59" s="222">
        <f t="shared" si="59"/>
        <v>0</v>
      </c>
      <c r="AT59" s="222">
        <f t="shared" si="60"/>
        <v>0</v>
      </c>
      <c r="AU59" s="222">
        <f t="shared" si="61"/>
        <v>0</v>
      </c>
      <c r="AV59" s="222">
        <f t="shared" si="62"/>
        <v>0</v>
      </c>
      <c r="AW59" s="222"/>
      <c r="AX59" s="222">
        <f t="shared" si="63"/>
        <v>0</v>
      </c>
      <c r="AY59" s="222">
        <f t="shared" si="18"/>
        <v>0</v>
      </c>
      <c r="AZ59" s="222">
        <f t="shared" si="19"/>
        <v>0</v>
      </c>
      <c r="BA59" s="222">
        <f t="shared" si="20"/>
        <v>0</v>
      </c>
      <c r="BB59" s="222">
        <f t="shared" si="64"/>
        <v>0</v>
      </c>
      <c r="BC59" s="222">
        <f t="shared" si="65"/>
        <v>0</v>
      </c>
    </row>
    <row r="60" spans="1:55" ht="20.25" customHeight="1" thickBot="1">
      <c r="A60" s="96">
        <f>A58+1</f>
        <v>26</v>
      </c>
      <c r="B60" s="233">
        <f>IF(ISBLANK(ListaP!B53),"",ListaP!B53)</f>
      </c>
      <c r="C60" s="234">
        <f>IF(ISBLANK(ListaP!D53),"",ListaP!D53)</f>
      </c>
      <c r="D60" s="110">
        <f>IF(ISBLANK(ListaP!E53),"",ListaP!E53)</f>
      </c>
      <c r="E60" s="134" t="str">
        <f>Organizatorzy!$F$3</f>
        <v>C</v>
      </c>
      <c r="F60" s="413"/>
      <c r="G60" s="413"/>
      <c r="H60" s="413"/>
      <c r="I60" s="414"/>
      <c r="J60" s="413"/>
      <c r="K60" s="413"/>
      <c r="L60" s="414"/>
      <c r="M60" s="413"/>
      <c r="N60" s="413"/>
      <c r="O60" s="414"/>
      <c r="P60" s="413"/>
      <c r="Q60" s="413"/>
      <c r="R60" s="413"/>
      <c r="S60" s="413"/>
      <c r="T60" s="401"/>
      <c r="U60" s="413"/>
      <c r="V60" s="413"/>
      <c r="W60" s="413"/>
      <c r="X60" s="413"/>
      <c r="Y60" s="401"/>
      <c r="Z60" s="413"/>
      <c r="AA60" s="413"/>
      <c r="AB60" s="147"/>
      <c r="AC60" s="422">
        <f t="shared" si="21"/>
        <v>0</v>
      </c>
      <c r="AD60" s="384">
        <f t="shared" si="47"/>
        <v>0</v>
      </c>
      <c r="AE60" s="423">
        <f t="shared" si="48"/>
        <v>0</v>
      </c>
      <c r="AF60" s="83">
        <f t="shared" si="0"/>
        <v>0</v>
      </c>
      <c r="AG60" s="32">
        <f>(AF60+AF61)/2</f>
        <v>0</v>
      </c>
      <c r="AI60" s="222">
        <f t="shared" si="49"/>
        <v>0</v>
      </c>
      <c r="AJ60" s="222">
        <f t="shared" si="50"/>
        <v>0</v>
      </c>
      <c r="AK60" s="222">
        <f t="shared" si="51"/>
        <v>0</v>
      </c>
      <c r="AL60" s="222">
        <f t="shared" si="52"/>
        <v>0</v>
      </c>
      <c r="AM60" s="222">
        <f t="shared" si="53"/>
        <v>0</v>
      </c>
      <c r="AN60" s="222">
        <f t="shared" si="54"/>
        <v>0</v>
      </c>
      <c r="AO60" s="222">
        <f t="shared" si="55"/>
        <v>0</v>
      </c>
      <c r="AP60" s="222">
        <f t="shared" si="56"/>
        <v>0</v>
      </c>
      <c r="AQ60" s="222">
        <f t="shared" si="57"/>
        <v>0</v>
      </c>
      <c r="AR60" s="222">
        <f t="shared" si="58"/>
        <v>0</v>
      </c>
      <c r="AS60" s="222">
        <f t="shared" si="59"/>
        <v>0</v>
      </c>
      <c r="AT60" s="222">
        <f t="shared" si="60"/>
        <v>0</v>
      </c>
      <c r="AU60" s="222">
        <f t="shared" si="61"/>
        <v>0</v>
      </c>
      <c r="AV60" s="222">
        <f t="shared" si="62"/>
        <v>0</v>
      </c>
      <c r="AW60" s="222"/>
      <c r="AX60" s="222">
        <f t="shared" si="63"/>
        <v>0</v>
      </c>
      <c r="AY60" s="222">
        <f t="shared" si="18"/>
        <v>0</v>
      </c>
      <c r="AZ60" s="222">
        <f t="shared" si="19"/>
        <v>0</v>
      </c>
      <c r="BA60" s="222">
        <f t="shared" si="20"/>
        <v>0</v>
      </c>
      <c r="BB60" s="222">
        <f t="shared" si="64"/>
        <v>0</v>
      </c>
      <c r="BC60" s="222">
        <f t="shared" si="65"/>
        <v>0</v>
      </c>
    </row>
    <row r="61" spans="1:55" ht="20.25" customHeight="1" thickBot="1">
      <c r="A61" s="97"/>
      <c r="B61" s="107">
        <f>IF(ISBLANK(ListaP!C53),"",ListaP!C53)</f>
      </c>
      <c r="C61" s="108">
        <f>IF(ISBLANK(ListaP!E53),"",ListaP!E53)</f>
      </c>
      <c r="D61" s="111"/>
      <c r="E61" s="137" t="str">
        <f>Organizatorzy!$F$4</f>
        <v>E</v>
      </c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98"/>
      <c r="U61" s="411"/>
      <c r="V61" s="411"/>
      <c r="W61" s="411"/>
      <c r="X61" s="374"/>
      <c r="Y61" s="398"/>
      <c r="Z61" s="411"/>
      <c r="AA61" s="374"/>
      <c r="AB61" s="176"/>
      <c r="AC61" s="422">
        <f t="shared" si="21"/>
        <v>0</v>
      </c>
      <c r="AD61" s="387">
        <f t="shared" si="47"/>
        <v>0</v>
      </c>
      <c r="AE61" s="419">
        <f t="shared" si="48"/>
        <v>0</v>
      </c>
      <c r="AF61" s="84">
        <f t="shared" si="0"/>
        <v>0</v>
      </c>
      <c r="AG61" s="33"/>
      <c r="AI61" s="222">
        <f t="shared" si="49"/>
        <v>0</v>
      </c>
      <c r="AJ61" s="222">
        <f t="shared" si="50"/>
        <v>0</v>
      </c>
      <c r="AK61" s="222">
        <f t="shared" si="51"/>
        <v>0</v>
      </c>
      <c r="AL61" s="222">
        <f t="shared" si="52"/>
        <v>0</v>
      </c>
      <c r="AM61" s="222">
        <f t="shared" si="53"/>
        <v>0</v>
      </c>
      <c r="AN61" s="222">
        <f t="shared" si="54"/>
        <v>0</v>
      </c>
      <c r="AO61" s="222">
        <f t="shared" si="55"/>
        <v>0</v>
      </c>
      <c r="AP61" s="222">
        <f t="shared" si="56"/>
        <v>0</v>
      </c>
      <c r="AQ61" s="222">
        <f t="shared" si="57"/>
        <v>0</v>
      </c>
      <c r="AR61" s="222">
        <f t="shared" si="58"/>
        <v>0</v>
      </c>
      <c r="AS61" s="222">
        <f t="shared" si="59"/>
        <v>0</v>
      </c>
      <c r="AT61" s="222">
        <f t="shared" si="60"/>
        <v>0</v>
      </c>
      <c r="AU61" s="222">
        <f t="shared" si="61"/>
        <v>0</v>
      </c>
      <c r="AV61" s="222">
        <f t="shared" si="62"/>
        <v>0</v>
      </c>
      <c r="AW61" s="222"/>
      <c r="AX61" s="222">
        <f t="shared" si="63"/>
        <v>0</v>
      </c>
      <c r="AY61" s="222">
        <f t="shared" si="18"/>
        <v>0</v>
      </c>
      <c r="AZ61" s="222">
        <f t="shared" si="19"/>
        <v>0</v>
      </c>
      <c r="BA61" s="222">
        <f t="shared" si="20"/>
        <v>0</v>
      </c>
      <c r="BB61" s="222">
        <f t="shared" si="64"/>
        <v>0</v>
      </c>
      <c r="BC61" s="222">
        <f t="shared" si="65"/>
        <v>0</v>
      </c>
    </row>
    <row r="62" spans="1:55" ht="20.25" customHeight="1" thickBot="1">
      <c r="A62" s="96">
        <f>A60+1</f>
        <v>27</v>
      </c>
      <c r="B62" s="233">
        <f>IF(ISBLANK(ListaP!B55),"",ListaP!B55)</f>
      </c>
      <c r="C62" s="234">
        <f>IF(ISBLANK(ListaP!D55),"",ListaP!D55)</f>
      </c>
      <c r="D62" s="110">
        <f>IF(ISBLANK(ListaP!E55),"",ListaP!E55)</f>
      </c>
      <c r="E62" s="134" t="str">
        <f>Organizatorzy!$F$3</f>
        <v>C</v>
      </c>
      <c r="F62" s="375"/>
      <c r="G62" s="375"/>
      <c r="H62" s="375"/>
      <c r="I62" s="412"/>
      <c r="J62" s="375"/>
      <c r="K62" s="375"/>
      <c r="L62" s="412"/>
      <c r="M62" s="375"/>
      <c r="N62" s="375"/>
      <c r="O62" s="412"/>
      <c r="P62" s="375"/>
      <c r="Q62" s="375"/>
      <c r="R62" s="375"/>
      <c r="S62" s="375"/>
      <c r="T62" s="401"/>
      <c r="U62" s="375"/>
      <c r="V62" s="375"/>
      <c r="W62" s="375"/>
      <c r="X62" s="375"/>
      <c r="Y62" s="401"/>
      <c r="Z62" s="375"/>
      <c r="AA62" s="375"/>
      <c r="AB62" s="187"/>
      <c r="AC62" s="422">
        <f t="shared" si="21"/>
        <v>0</v>
      </c>
      <c r="AD62" s="384">
        <f t="shared" si="47"/>
        <v>0</v>
      </c>
      <c r="AE62" s="423">
        <f t="shared" si="48"/>
        <v>0</v>
      </c>
      <c r="AF62" s="83">
        <f t="shared" si="0"/>
        <v>0</v>
      </c>
      <c r="AG62" s="32">
        <f>(AF62+AF63)/2</f>
        <v>0</v>
      </c>
      <c r="AI62" s="222">
        <f t="shared" si="49"/>
        <v>0</v>
      </c>
      <c r="AJ62" s="222">
        <f t="shared" si="50"/>
        <v>0</v>
      </c>
      <c r="AK62" s="222">
        <f t="shared" si="51"/>
        <v>0</v>
      </c>
      <c r="AL62" s="222">
        <f t="shared" si="52"/>
        <v>0</v>
      </c>
      <c r="AM62" s="222">
        <f t="shared" si="53"/>
        <v>0</v>
      </c>
      <c r="AN62" s="222">
        <f t="shared" si="54"/>
        <v>0</v>
      </c>
      <c r="AO62" s="222">
        <f t="shared" si="55"/>
        <v>0</v>
      </c>
      <c r="AP62" s="222">
        <f t="shared" si="56"/>
        <v>0</v>
      </c>
      <c r="AQ62" s="222">
        <f t="shared" si="57"/>
        <v>0</v>
      </c>
      <c r="AR62" s="222">
        <f t="shared" si="58"/>
        <v>0</v>
      </c>
      <c r="AS62" s="222">
        <f t="shared" si="59"/>
        <v>0</v>
      </c>
      <c r="AT62" s="222">
        <f t="shared" si="60"/>
        <v>0</v>
      </c>
      <c r="AU62" s="222">
        <f t="shared" si="61"/>
        <v>0</v>
      </c>
      <c r="AV62" s="222">
        <f t="shared" si="62"/>
        <v>0</v>
      </c>
      <c r="AW62" s="222"/>
      <c r="AX62" s="222">
        <f t="shared" si="63"/>
        <v>0</v>
      </c>
      <c r="AY62" s="222">
        <f t="shared" si="18"/>
        <v>0</v>
      </c>
      <c r="AZ62" s="222">
        <f t="shared" si="19"/>
        <v>0</v>
      </c>
      <c r="BA62" s="222">
        <f t="shared" si="20"/>
        <v>0</v>
      </c>
      <c r="BB62" s="222">
        <f t="shared" si="64"/>
        <v>0</v>
      </c>
      <c r="BC62" s="222">
        <f t="shared" si="65"/>
        <v>0</v>
      </c>
    </row>
    <row r="63" spans="1:55" ht="20.25" customHeight="1" thickBot="1">
      <c r="A63" s="97"/>
      <c r="B63" s="107">
        <f>IF(ISBLANK(ListaP!C55),"",ListaP!C55)</f>
      </c>
      <c r="C63" s="108">
        <f>IF(ISBLANK(ListaP!E55),"",ListaP!E55)</f>
      </c>
      <c r="D63" s="111"/>
      <c r="E63" s="137" t="str">
        <f>Organizatorzy!$F$4</f>
        <v>E</v>
      </c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98"/>
      <c r="U63" s="342"/>
      <c r="V63" s="342"/>
      <c r="W63" s="342"/>
      <c r="X63" s="343"/>
      <c r="Y63" s="398"/>
      <c r="Z63" s="342"/>
      <c r="AA63" s="343"/>
      <c r="AB63" s="176"/>
      <c r="AC63" s="422">
        <f t="shared" si="21"/>
        <v>0</v>
      </c>
      <c r="AD63" s="387">
        <f t="shared" si="47"/>
        <v>0</v>
      </c>
      <c r="AE63" s="419">
        <f t="shared" si="48"/>
        <v>0</v>
      </c>
      <c r="AF63" s="84">
        <f t="shared" si="0"/>
        <v>0</v>
      </c>
      <c r="AG63" s="33"/>
      <c r="AI63" s="222">
        <f t="shared" si="49"/>
        <v>0</v>
      </c>
      <c r="AJ63" s="222">
        <f t="shared" si="50"/>
        <v>0</v>
      </c>
      <c r="AK63" s="222">
        <f t="shared" si="51"/>
        <v>0</v>
      </c>
      <c r="AL63" s="222">
        <f t="shared" si="52"/>
        <v>0</v>
      </c>
      <c r="AM63" s="222">
        <f t="shared" si="53"/>
        <v>0</v>
      </c>
      <c r="AN63" s="222">
        <f t="shared" si="54"/>
        <v>0</v>
      </c>
      <c r="AO63" s="222">
        <f t="shared" si="55"/>
        <v>0</v>
      </c>
      <c r="AP63" s="222">
        <f t="shared" si="56"/>
        <v>0</v>
      </c>
      <c r="AQ63" s="222">
        <f t="shared" si="57"/>
        <v>0</v>
      </c>
      <c r="AR63" s="222">
        <f t="shared" si="58"/>
        <v>0</v>
      </c>
      <c r="AS63" s="222">
        <f t="shared" si="59"/>
        <v>0</v>
      </c>
      <c r="AT63" s="222">
        <f t="shared" si="60"/>
        <v>0</v>
      </c>
      <c r="AU63" s="222">
        <f t="shared" si="61"/>
        <v>0</v>
      </c>
      <c r="AV63" s="222">
        <f t="shared" si="62"/>
        <v>0</v>
      </c>
      <c r="AW63" s="222"/>
      <c r="AX63" s="222">
        <f t="shared" si="63"/>
        <v>0</v>
      </c>
      <c r="AY63" s="222">
        <f t="shared" si="18"/>
        <v>0</v>
      </c>
      <c r="AZ63" s="222">
        <f t="shared" si="19"/>
        <v>0</v>
      </c>
      <c r="BA63" s="222">
        <f t="shared" si="20"/>
        <v>0</v>
      </c>
      <c r="BB63" s="222">
        <f t="shared" si="64"/>
        <v>0</v>
      </c>
      <c r="BC63" s="222">
        <f t="shared" si="65"/>
        <v>0</v>
      </c>
    </row>
    <row r="64" spans="1:55" ht="20.25" customHeight="1">
      <c r="A64" s="96">
        <f>A62+1</f>
        <v>28</v>
      </c>
      <c r="B64" s="233">
        <f>IF(ISBLANK(ListaP!B57),"",ListaP!B57)</f>
      </c>
      <c r="C64" s="234">
        <f>IF(ISBLANK(ListaP!D57),"",ListaP!D57)</f>
      </c>
      <c r="D64" s="110">
        <f>IF(ISBLANK(ListaP!E57),"",ListaP!E57)</f>
      </c>
      <c r="E64" s="134" t="str">
        <f>Organizatorzy!$F$3</f>
        <v>C</v>
      </c>
      <c r="F64" s="413"/>
      <c r="G64" s="413"/>
      <c r="H64" s="413"/>
      <c r="I64" s="414"/>
      <c r="J64" s="413"/>
      <c r="K64" s="413"/>
      <c r="L64" s="414"/>
      <c r="M64" s="413"/>
      <c r="N64" s="413"/>
      <c r="O64" s="414"/>
      <c r="P64" s="413"/>
      <c r="Q64" s="413"/>
      <c r="R64" s="413"/>
      <c r="S64" s="413"/>
      <c r="T64" s="401"/>
      <c r="U64" s="413"/>
      <c r="V64" s="413"/>
      <c r="W64" s="413"/>
      <c r="X64" s="413"/>
      <c r="Y64" s="401"/>
      <c r="Z64" s="413"/>
      <c r="AA64" s="413"/>
      <c r="AB64" s="147"/>
      <c r="AC64" s="422">
        <f t="shared" si="21"/>
        <v>0</v>
      </c>
      <c r="AD64" s="384">
        <f t="shared" si="47"/>
        <v>0</v>
      </c>
      <c r="AE64" s="423">
        <f t="shared" si="48"/>
        <v>0</v>
      </c>
      <c r="AF64" s="83">
        <f t="shared" si="0"/>
        <v>0</v>
      </c>
      <c r="AG64" s="32">
        <f>(AF64+AF65)/2</f>
        <v>0</v>
      </c>
      <c r="AI64" s="222">
        <f t="shared" si="49"/>
        <v>0</v>
      </c>
      <c r="AJ64" s="222">
        <f t="shared" si="50"/>
        <v>0</v>
      </c>
      <c r="AK64" s="222">
        <f t="shared" si="51"/>
        <v>0</v>
      </c>
      <c r="AL64" s="222">
        <f t="shared" si="52"/>
        <v>0</v>
      </c>
      <c r="AM64" s="222">
        <f t="shared" si="53"/>
        <v>0</v>
      </c>
      <c r="AN64" s="222">
        <f t="shared" si="54"/>
        <v>0</v>
      </c>
      <c r="AO64" s="222">
        <f t="shared" si="55"/>
        <v>0</v>
      </c>
      <c r="AP64" s="222">
        <f t="shared" si="56"/>
        <v>0</v>
      </c>
      <c r="AQ64" s="222">
        <f t="shared" si="57"/>
        <v>0</v>
      </c>
      <c r="AR64" s="222">
        <f t="shared" si="58"/>
        <v>0</v>
      </c>
      <c r="AS64" s="222">
        <f t="shared" si="59"/>
        <v>0</v>
      </c>
      <c r="AT64" s="222">
        <f t="shared" si="60"/>
        <v>0</v>
      </c>
      <c r="AU64" s="222">
        <f t="shared" si="61"/>
        <v>0</v>
      </c>
      <c r="AV64" s="222">
        <f t="shared" si="62"/>
        <v>0</v>
      </c>
      <c r="AW64" s="222"/>
      <c r="AX64" s="222">
        <f t="shared" si="63"/>
        <v>0</v>
      </c>
      <c r="AY64" s="222">
        <f t="shared" si="18"/>
        <v>0</v>
      </c>
      <c r="AZ64" s="222">
        <f t="shared" si="19"/>
        <v>0</v>
      </c>
      <c r="BA64" s="222">
        <f t="shared" si="20"/>
        <v>0</v>
      </c>
      <c r="BB64" s="222">
        <f t="shared" si="64"/>
        <v>0</v>
      </c>
      <c r="BC64" s="222">
        <f t="shared" si="65"/>
        <v>0</v>
      </c>
    </row>
    <row r="65" spans="1:55" ht="20.25" customHeight="1" thickBot="1">
      <c r="A65" s="97"/>
      <c r="B65" s="107">
        <f>IF(ISBLANK(ListaP!C57),"",ListaP!C57)</f>
      </c>
      <c r="C65" s="108">
        <f>IF(ISBLANK(ListaP!E57),"",ListaP!E57)</f>
      </c>
      <c r="D65" s="111"/>
      <c r="E65" s="137" t="str">
        <f>Organizatorzy!$F$4</f>
        <v>E</v>
      </c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98"/>
      <c r="U65" s="411"/>
      <c r="V65" s="411"/>
      <c r="W65" s="411"/>
      <c r="X65" s="374"/>
      <c r="Y65" s="398"/>
      <c r="Z65" s="411"/>
      <c r="AA65" s="374"/>
      <c r="AB65" s="176"/>
      <c r="AC65" s="424">
        <f t="shared" si="21"/>
        <v>0</v>
      </c>
      <c r="AD65" s="387">
        <f t="shared" si="47"/>
        <v>0</v>
      </c>
      <c r="AE65" s="419">
        <f t="shared" si="48"/>
        <v>0</v>
      </c>
      <c r="AF65" s="84">
        <f t="shared" si="0"/>
        <v>0</v>
      </c>
      <c r="AG65" s="33"/>
      <c r="AI65" s="222">
        <f t="shared" si="49"/>
        <v>0</v>
      </c>
      <c r="AJ65" s="222">
        <f t="shared" si="50"/>
        <v>0</v>
      </c>
      <c r="AK65" s="222">
        <f t="shared" si="51"/>
        <v>0</v>
      </c>
      <c r="AL65" s="222">
        <f t="shared" si="52"/>
        <v>0</v>
      </c>
      <c r="AM65" s="222">
        <f t="shared" si="53"/>
        <v>0</v>
      </c>
      <c r="AN65" s="222">
        <f t="shared" si="54"/>
        <v>0</v>
      </c>
      <c r="AO65" s="222">
        <f t="shared" si="55"/>
        <v>0</v>
      </c>
      <c r="AP65" s="222">
        <f t="shared" si="56"/>
        <v>0</v>
      </c>
      <c r="AQ65" s="222">
        <f t="shared" si="57"/>
        <v>0</v>
      </c>
      <c r="AR65" s="222">
        <f t="shared" si="58"/>
        <v>0</v>
      </c>
      <c r="AS65" s="222">
        <f t="shared" si="59"/>
        <v>0</v>
      </c>
      <c r="AT65" s="222">
        <f t="shared" si="60"/>
        <v>0</v>
      </c>
      <c r="AU65" s="222">
        <f t="shared" si="61"/>
        <v>0</v>
      </c>
      <c r="AV65" s="222">
        <f t="shared" si="62"/>
        <v>0</v>
      </c>
      <c r="AW65" s="222"/>
      <c r="AX65" s="222">
        <f t="shared" si="63"/>
        <v>0</v>
      </c>
      <c r="AY65" s="222">
        <f t="shared" si="18"/>
        <v>0</v>
      </c>
      <c r="AZ65" s="222">
        <f t="shared" si="19"/>
        <v>0</v>
      </c>
      <c r="BA65" s="222">
        <f t="shared" si="20"/>
        <v>0</v>
      </c>
      <c r="BB65" s="222">
        <f t="shared" si="64"/>
        <v>0</v>
      </c>
      <c r="BC65" s="222">
        <f t="shared" si="65"/>
        <v>0</v>
      </c>
    </row>
    <row r="66" spans="1:55" ht="20.25" customHeight="1">
      <c r="A66" s="96">
        <f>A64+1</f>
        <v>29</v>
      </c>
      <c r="B66" s="233">
        <f>IF(ISBLANK(ListaP!B59),"",ListaP!B59)</f>
      </c>
      <c r="C66" s="234">
        <f>IF(ISBLANK(ListaP!D59),"",ListaP!D59)</f>
      </c>
      <c r="D66" s="110">
        <f>IF(ISBLANK(ListaP!E59),"",ListaP!E59)</f>
      </c>
      <c r="E66" s="134" t="str">
        <f>Organizatorzy!$F$3</f>
        <v>C</v>
      </c>
      <c r="F66" s="375"/>
      <c r="G66" s="375"/>
      <c r="H66" s="375"/>
      <c r="I66" s="412"/>
      <c r="J66" s="375"/>
      <c r="K66" s="375"/>
      <c r="L66" s="412"/>
      <c r="M66" s="375"/>
      <c r="N66" s="375"/>
      <c r="O66" s="412"/>
      <c r="P66" s="375"/>
      <c r="Q66" s="375"/>
      <c r="R66" s="375"/>
      <c r="S66" s="375"/>
      <c r="T66" s="401"/>
      <c r="U66" s="375"/>
      <c r="V66" s="375"/>
      <c r="W66" s="375"/>
      <c r="X66" s="375"/>
      <c r="Y66" s="401"/>
      <c r="Z66" s="375"/>
      <c r="AA66" s="375"/>
      <c r="AB66" s="187"/>
      <c r="AC66" s="425">
        <f t="shared" si="21"/>
        <v>0</v>
      </c>
      <c r="AD66" s="384">
        <f t="shared" si="47"/>
        <v>0</v>
      </c>
      <c r="AE66" s="423">
        <f t="shared" si="48"/>
        <v>0</v>
      </c>
      <c r="AF66" s="83">
        <f t="shared" si="0"/>
        <v>0</v>
      </c>
      <c r="AG66" s="32">
        <f>(AF66+AF67)/2</f>
        <v>0</v>
      </c>
      <c r="AI66" s="222">
        <f t="shared" si="49"/>
        <v>0</v>
      </c>
      <c r="AJ66" s="222">
        <f t="shared" si="50"/>
        <v>0</v>
      </c>
      <c r="AK66" s="222">
        <f t="shared" si="51"/>
        <v>0</v>
      </c>
      <c r="AL66" s="222">
        <f t="shared" si="52"/>
        <v>0</v>
      </c>
      <c r="AM66" s="222">
        <f t="shared" si="53"/>
        <v>0</v>
      </c>
      <c r="AN66" s="222">
        <f t="shared" si="54"/>
        <v>0</v>
      </c>
      <c r="AO66" s="222">
        <f t="shared" si="55"/>
        <v>0</v>
      </c>
      <c r="AP66" s="222">
        <f t="shared" si="56"/>
        <v>0</v>
      </c>
      <c r="AQ66" s="222">
        <f t="shared" si="57"/>
        <v>0</v>
      </c>
      <c r="AR66" s="222">
        <f t="shared" si="58"/>
        <v>0</v>
      </c>
      <c r="AS66" s="222">
        <f t="shared" si="59"/>
        <v>0</v>
      </c>
      <c r="AT66" s="222">
        <f t="shared" si="60"/>
        <v>0</v>
      </c>
      <c r="AU66" s="222">
        <f t="shared" si="61"/>
        <v>0</v>
      </c>
      <c r="AV66" s="222">
        <f t="shared" si="62"/>
        <v>0</v>
      </c>
      <c r="AW66" s="222"/>
      <c r="AX66" s="222">
        <f t="shared" si="63"/>
        <v>0</v>
      </c>
      <c r="AY66" s="222">
        <f t="shared" si="18"/>
        <v>0</v>
      </c>
      <c r="AZ66" s="222">
        <f t="shared" si="19"/>
        <v>0</v>
      </c>
      <c r="BA66" s="222">
        <f t="shared" si="20"/>
        <v>0</v>
      </c>
      <c r="BB66" s="222">
        <f t="shared" si="64"/>
        <v>0</v>
      </c>
      <c r="BC66" s="222">
        <f t="shared" si="65"/>
        <v>0</v>
      </c>
    </row>
    <row r="67" spans="1:55" ht="20.25" customHeight="1" thickBot="1">
      <c r="A67" s="97"/>
      <c r="B67" s="107">
        <f>IF(ISBLANK(ListaP!C59),"",ListaP!C59)</f>
      </c>
      <c r="C67" s="108">
        <f>IF(ISBLANK(ListaP!E59),"",ListaP!E59)</f>
      </c>
      <c r="D67" s="111"/>
      <c r="E67" s="137" t="str">
        <f>Organizatorzy!$F$4</f>
        <v>E</v>
      </c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98"/>
      <c r="U67" s="342"/>
      <c r="V67" s="342"/>
      <c r="W67" s="342"/>
      <c r="X67" s="343"/>
      <c r="Y67" s="398"/>
      <c r="Z67" s="342"/>
      <c r="AA67" s="343"/>
      <c r="AB67" s="176"/>
      <c r="AC67" s="424">
        <f t="shared" si="21"/>
        <v>0</v>
      </c>
      <c r="AD67" s="387">
        <f t="shared" si="47"/>
        <v>0</v>
      </c>
      <c r="AE67" s="419">
        <f t="shared" si="48"/>
        <v>0</v>
      </c>
      <c r="AF67" s="84">
        <f t="shared" si="0"/>
        <v>0</v>
      </c>
      <c r="AG67" s="33"/>
      <c r="AI67" s="222">
        <f t="shared" si="49"/>
        <v>0</v>
      </c>
      <c r="AJ67" s="222">
        <f t="shared" si="50"/>
        <v>0</v>
      </c>
      <c r="AK67" s="222">
        <f t="shared" si="51"/>
        <v>0</v>
      </c>
      <c r="AL67" s="222">
        <f t="shared" si="52"/>
        <v>0</v>
      </c>
      <c r="AM67" s="222">
        <f t="shared" si="53"/>
        <v>0</v>
      </c>
      <c r="AN67" s="222">
        <f t="shared" si="54"/>
        <v>0</v>
      </c>
      <c r="AO67" s="222">
        <f t="shared" si="55"/>
        <v>0</v>
      </c>
      <c r="AP67" s="222">
        <f t="shared" si="56"/>
        <v>0</v>
      </c>
      <c r="AQ67" s="222">
        <f t="shared" si="57"/>
        <v>0</v>
      </c>
      <c r="AR67" s="222">
        <f t="shared" si="58"/>
        <v>0</v>
      </c>
      <c r="AS67" s="222">
        <f t="shared" si="59"/>
        <v>0</v>
      </c>
      <c r="AT67" s="222">
        <f t="shared" si="60"/>
        <v>0</v>
      </c>
      <c r="AU67" s="222">
        <f t="shared" si="61"/>
        <v>0</v>
      </c>
      <c r="AV67" s="222">
        <f t="shared" si="62"/>
        <v>0</v>
      </c>
      <c r="AW67" s="222"/>
      <c r="AX67" s="222">
        <f t="shared" si="63"/>
        <v>0</v>
      </c>
      <c r="AY67" s="222">
        <f t="shared" si="18"/>
        <v>0</v>
      </c>
      <c r="AZ67" s="222">
        <f t="shared" si="19"/>
        <v>0</v>
      </c>
      <c r="BA67" s="222">
        <f t="shared" si="20"/>
        <v>0</v>
      </c>
      <c r="BB67" s="222">
        <f t="shared" si="64"/>
        <v>0</v>
      </c>
      <c r="BC67" s="222">
        <f t="shared" si="65"/>
        <v>0</v>
      </c>
    </row>
    <row r="68" spans="1:55" ht="20.25" customHeight="1">
      <c r="A68" s="96">
        <f>A66+1</f>
        <v>30</v>
      </c>
      <c r="B68" s="233">
        <f>IF(ISBLANK(ListaP!B61),"",ListaP!B61)</f>
      </c>
      <c r="C68" s="234">
        <f>IF(ISBLANK(ListaP!D61),"",ListaP!D61)</f>
      </c>
      <c r="D68" s="110">
        <f>IF(ISBLANK(ListaP!E61),"",ListaP!E61)</f>
      </c>
      <c r="E68" s="134" t="str">
        <f>Organizatorzy!$F$3</f>
        <v>C</v>
      </c>
      <c r="F68" s="413"/>
      <c r="G68" s="413"/>
      <c r="H68" s="413"/>
      <c r="I68" s="414"/>
      <c r="J68" s="413"/>
      <c r="K68" s="413"/>
      <c r="L68" s="414"/>
      <c r="M68" s="413"/>
      <c r="N68" s="413"/>
      <c r="O68" s="414"/>
      <c r="P68" s="413"/>
      <c r="Q68" s="413"/>
      <c r="R68" s="413"/>
      <c r="S68" s="413"/>
      <c r="T68" s="401"/>
      <c r="U68" s="413"/>
      <c r="V68" s="413"/>
      <c r="W68" s="413"/>
      <c r="X68" s="413"/>
      <c r="Y68" s="401"/>
      <c r="Z68" s="413"/>
      <c r="AA68" s="413"/>
      <c r="AB68" s="147"/>
      <c r="AC68" s="425">
        <f t="shared" si="21"/>
        <v>0</v>
      </c>
      <c r="AD68" s="384">
        <f t="shared" si="47"/>
        <v>0</v>
      </c>
      <c r="AE68" s="423">
        <f t="shared" si="48"/>
        <v>0</v>
      </c>
      <c r="AF68" s="83">
        <f t="shared" si="0"/>
        <v>0</v>
      </c>
      <c r="AG68" s="32">
        <f>(AF68+AF69)/2</f>
        <v>0</v>
      </c>
      <c r="AI68" s="222">
        <f t="shared" si="49"/>
        <v>0</v>
      </c>
      <c r="AJ68" s="222">
        <f t="shared" si="50"/>
        <v>0</v>
      </c>
      <c r="AK68" s="222">
        <f t="shared" si="51"/>
        <v>0</v>
      </c>
      <c r="AL68" s="222">
        <f t="shared" si="52"/>
        <v>0</v>
      </c>
      <c r="AM68" s="222">
        <f t="shared" si="53"/>
        <v>0</v>
      </c>
      <c r="AN68" s="222">
        <f t="shared" si="54"/>
        <v>0</v>
      </c>
      <c r="AO68" s="222">
        <f t="shared" si="55"/>
        <v>0</v>
      </c>
      <c r="AP68" s="222">
        <f t="shared" si="56"/>
        <v>0</v>
      </c>
      <c r="AQ68" s="222">
        <f t="shared" si="57"/>
        <v>0</v>
      </c>
      <c r="AR68" s="222">
        <f t="shared" si="58"/>
        <v>0</v>
      </c>
      <c r="AS68" s="222">
        <f t="shared" si="59"/>
        <v>0</v>
      </c>
      <c r="AT68" s="222">
        <f t="shared" si="60"/>
        <v>0</v>
      </c>
      <c r="AU68" s="222">
        <f t="shared" si="61"/>
        <v>0</v>
      </c>
      <c r="AV68" s="222">
        <f t="shared" si="62"/>
        <v>0</v>
      </c>
      <c r="AW68" s="222"/>
      <c r="AX68" s="222">
        <f t="shared" si="63"/>
        <v>0</v>
      </c>
      <c r="AY68" s="222">
        <f t="shared" si="18"/>
        <v>0</v>
      </c>
      <c r="AZ68" s="222">
        <f t="shared" si="19"/>
        <v>0</v>
      </c>
      <c r="BA68" s="222">
        <f t="shared" si="20"/>
        <v>0</v>
      </c>
      <c r="BB68" s="222">
        <f t="shared" si="64"/>
        <v>0</v>
      </c>
      <c r="BC68" s="222">
        <f t="shared" si="65"/>
        <v>0</v>
      </c>
    </row>
    <row r="69" spans="1:55" ht="20.25" customHeight="1" thickBot="1">
      <c r="A69" s="97"/>
      <c r="B69" s="107">
        <f>IF(ISBLANK(ListaP!C61),"",ListaP!C61)</f>
      </c>
      <c r="C69" s="108">
        <f>IF(ISBLANK(ListaP!E61),"",ListaP!E61)</f>
      </c>
      <c r="D69" s="111"/>
      <c r="E69" s="137" t="str">
        <f>Organizatorzy!$F$4</f>
        <v>E</v>
      </c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98"/>
      <c r="U69" s="411"/>
      <c r="V69" s="411"/>
      <c r="W69" s="411"/>
      <c r="X69" s="374"/>
      <c r="Y69" s="398"/>
      <c r="Z69" s="411"/>
      <c r="AA69" s="374"/>
      <c r="AB69" s="176"/>
      <c r="AC69" s="424">
        <f t="shared" si="21"/>
        <v>0</v>
      </c>
      <c r="AD69" s="387">
        <f t="shared" si="47"/>
        <v>0</v>
      </c>
      <c r="AE69" s="419">
        <f t="shared" si="48"/>
        <v>0</v>
      </c>
      <c r="AF69" s="84">
        <f t="shared" si="0"/>
        <v>0</v>
      </c>
      <c r="AG69" s="33"/>
      <c r="AI69" s="222">
        <f t="shared" si="49"/>
        <v>0</v>
      </c>
      <c r="AJ69" s="222">
        <f t="shared" si="50"/>
        <v>0</v>
      </c>
      <c r="AK69" s="222">
        <f t="shared" si="51"/>
        <v>0</v>
      </c>
      <c r="AL69" s="222">
        <f t="shared" si="52"/>
        <v>0</v>
      </c>
      <c r="AM69" s="222">
        <f t="shared" si="53"/>
        <v>0</v>
      </c>
      <c r="AN69" s="222">
        <f t="shared" si="54"/>
        <v>0</v>
      </c>
      <c r="AO69" s="222">
        <f t="shared" si="55"/>
        <v>0</v>
      </c>
      <c r="AP69" s="222">
        <f t="shared" si="56"/>
        <v>0</v>
      </c>
      <c r="AQ69" s="222">
        <f t="shared" si="57"/>
        <v>0</v>
      </c>
      <c r="AR69" s="222">
        <f t="shared" si="58"/>
        <v>0</v>
      </c>
      <c r="AS69" s="222">
        <f t="shared" si="59"/>
        <v>0</v>
      </c>
      <c r="AT69" s="222">
        <f t="shared" si="60"/>
        <v>0</v>
      </c>
      <c r="AU69" s="222">
        <f t="shared" si="61"/>
        <v>0</v>
      </c>
      <c r="AV69" s="222">
        <f t="shared" si="62"/>
        <v>0</v>
      </c>
      <c r="AW69" s="222"/>
      <c r="AX69" s="222">
        <f t="shared" si="63"/>
        <v>0</v>
      </c>
      <c r="AY69" s="222">
        <f t="shared" si="18"/>
        <v>0</v>
      </c>
      <c r="AZ69" s="222">
        <f t="shared" si="19"/>
        <v>0</v>
      </c>
      <c r="BA69" s="222">
        <f t="shared" si="20"/>
        <v>0</v>
      </c>
      <c r="BB69" s="222">
        <f t="shared" si="64"/>
        <v>0</v>
      </c>
      <c r="BC69" s="222">
        <f t="shared" si="65"/>
        <v>0</v>
      </c>
    </row>
    <row r="70" spans="1:55" ht="20.25" customHeight="1">
      <c r="A70" s="96">
        <f>A68+1</f>
        <v>31</v>
      </c>
      <c r="B70" s="233">
        <f>IF(ISBLANK(ListaP!B63),"",ListaP!B63)</f>
      </c>
      <c r="C70" s="234">
        <f>IF(ISBLANK(ListaP!D63),"",ListaP!D63)</f>
      </c>
      <c r="D70" s="110">
        <f>IF(ISBLANK(ListaP!E63),"",ListaP!E63)</f>
      </c>
      <c r="E70" s="134" t="str">
        <f>Organizatorzy!$F$3</f>
        <v>C</v>
      </c>
      <c r="F70" s="375"/>
      <c r="G70" s="375"/>
      <c r="H70" s="375"/>
      <c r="I70" s="412"/>
      <c r="J70" s="375"/>
      <c r="K70" s="375"/>
      <c r="L70" s="412"/>
      <c r="M70" s="375"/>
      <c r="N70" s="375"/>
      <c r="O70" s="412"/>
      <c r="P70" s="375"/>
      <c r="Q70" s="375"/>
      <c r="R70" s="375"/>
      <c r="S70" s="375"/>
      <c r="T70" s="401"/>
      <c r="U70" s="375"/>
      <c r="V70" s="375"/>
      <c r="W70" s="375"/>
      <c r="X70" s="375"/>
      <c r="Y70" s="401"/>
      <c r="Z70" s="375"/>
      <c r="AA70" s="375"/>
      <c r="AB70" s="187"/>
      <c r="AC70" s="425">
        <f t="shared" si="21"/>
        <v>0</v>
      </c>
      <c r="AD70" s="384">
        <f t="shared" si="47"/>
        <v>0</v>
      </c>
      <c r="AE70" s="423">
        <f t="shared" si="48"/>
        <v>0</v>
      </c>
      <c r="AF70" s="83">
        <f t="shared" si="0"/>
        <v>0</v>
      </c>
      <c r="AG70" s="32">
        <f>(AF70+AF71)/2</f>
        <v>0</v>
      </c>
      <c r="AI70" s="222">
        <f t="shared" si="49"/>
        <v>0</v>
      </c>
      <c r="AJ70" s="222">
        <f t="shared" si="50"/>
        <v>0</v>
      </c>
      <c r="AK70" s="222">
        <f t="shared" si="51"/>
        <v>0</v>
      </c>
      <c r="AL70" s="222">
        <f t="shared" si="52"/>
        <v>0</v>
      </c>
      <c r="AM70" s="222">
        <f t="shared" si="53"/>
        <v>0</v>
      </c>
      <c r="AN70" s="222">
        <f t="shared" si="54"/>
        <v>0</v>
      </c>
      <c r="AO70" s="222">
        <f t="shared" si="55"/>
        <v>0</v>
      </c>
      <c r="AP70" s="222">
        <f t="shared" si="56"/>
        <v>0</v>
      </c>
      <c r="AQ70" s="222">
        <f t="shared" si="57"/>
        <v>0</v>
      </c>
      <c r="AR70" s="222">
        <f t="shared" si="58"/>
        <v>0</v>
      </c>
      <c r="AS70" s="222">
        <f t="shared" si="59"/>
        <v>0</v>
      </c>
      <c r="AT70" s="222">
        <f t="shared" si="60"/>
        <v>0</v>
      </c>
      <c r="AU70" s="222">
        <f t="shared" si="61"/>
        <v>0</v>
      </c>
      <c r="AV70" s="222">
        <f t="shared" si="62"/>
        <v>0</v>
      </c>
      <c r="AW70" s="222"/>
      <c r="AX70" s="222">
        <f t="shared" si="63"/>
        <v>0</v>
      </c>
      <c r="AY70" s="222">
        <f t="shared" si="18"/>
        <v>0</v>
      </c>
      <c r="AZ70" s="222">
        <f t="shared" si="19"/>
        <v>0</v>
      </c>
      <c r="BA70" s="222">
        <f t="shared" si="20"/>
        <v>0</v>
      </c>
      <c r="BB70" s="222">
        <f t="shared" si="64"/>
        <v>0</v>
      </c>
      <c r="BC70" s="222">
        <f t="shared" si="65"/>
        <v>0</v>
      </c>
    </row>
    <row r="71" spans="1:55" ht="20.25" customHeight="1" thickBot="1">
      <c r="A71" s="97"/>
      <c r="B71" s="107">
        <f>IF(ISBLANK(ListaP!C63),"",ListaP!C63)</f>
      </c>
      <c r="C71" s="108">
        <f>IF(ISBLANK(ListaP!E63),"",ListaP!E63)</f>
      </c>
      <c r="D71" s="111"/>
      <c r="E71" s="137" t="str">
        <f>Organizatorzy!$F$4</f>
        <v>E</v>
      </c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98"/>
      <c r="U71" s="342"/>
      <c r="V71" s="342"/>
      <c r="W71" s="342"/>
      <c r="X71" s="343"/>
      <c r="Y71" s="398"/>
      <c r="Z71" s="342"/>
      <c r="AA71" s="343"/>
      <c r="AB71" s="176"/>
      <c r="AC71" s="424">
        <f t="shared" si="21"/>
        <v>0</v>
      </c>
      <c r="AD71" s="387">
        <f t="shared" si="47"/>
        <v>0</v>
      </c>
      <c r="AE71" s="419">
        <f t="shared" si="48"/>
        <v>0</v>
      </c>
      <c r="AF71" s="84">
        <f t="shared" si="0"/>
        <v>0</v>
      </c>
      <c r="AG71" s="33"/>
      <c r="AI71" s="222">
        <f t="shared" si="49"/>
        <v>0</v>
      </c>
      <c r="AJ71" s="222">
        <f t="shared" si="50"/>
        <v>0</v>
      </c>
      <c r="AK71" s="222">
        <f t="shared" si="51"/>
        <v>0</v>
      </c>
      <c r="AL71" s="222">
        <f t="shared" si="52"/>
        <v>0</v>
      </c>
      <c r="AM71" s="222">
        <f t="shared" si="53"/>
        <v>0</v>
      </c>
      <c r="AN71" s="222">
        <f t="shared" si="54"/>
        <v>0</v>
      </c>
      <c r="AO71" s="222">
        <f t="shared" si="55"/>
        <v>0</v>
      </c>
      <c r="AP71" s="222">
        <f t="shared" si="56"/>
        <v>0</v>
      </c>
      <c r="AQ71" s="222">
        <f t="shared" si="57"/>
        <v>0</v>
      </c>
      <c r="AR71" s="222">
        <f t="shared" si="58"/>
        <v>0</v>
      </c>
      <c r="AS71" s="222">
        <f t="shared" si="59"/>
        <v>0</v>
      </c>
      <c r="AT71" s="222">
        <f t="shared" si="60"/>
        <v>0</v>
      </c>
      <c r="AU71" s="222">
        <f t="shared" si="61"/>
        <v>0</v>
      </c>
      <c r="AV71" s="222">
        <f t="shared" si="62"/>
        <v>0</v>
      </c>
      <c r="AW71" s="222"/>
      <c r="AX71" s="222">
        <f t="shared" si="63"/>
        <v>0</v>
      </c>
      <c r="AY71" s="222">
        <f t="shared" si="18"/>
        <v>0</v>
      </c>
      <c r="AZ71" s="222">
        <f t="shared" si="19"/>
        <v>0</v>
      </c>
      <c r="BA71" s="222">
        <f t="shared" si="20"/>
        <v>0</v>
      </c>
      <c r="BB71" s="222">
        <f t="shared" si="64"/>
        <v>0</v>
      </c>
      <c r="BC71" s="222">
        <f t="shared" si="65"/>
        <v>0</v>
      </c>
    </row>
    <row r="72" spans="1:55" ht="20.25" customHeight="1">
      <c r="A72" s="96">
        <f>A70+1</f>
        <v>32</v>
      </c>
      <c r="B72" s="233">
        <f>IF(ISBLANK(ListaP!B65),"",ListaP!B65)</f>
      </c>
      <c r="C72" s="234">
        <f>IF(ISBLANK(ListaP!D65),"",ListaP!D65)</f>
      </c>
      <c r="D72" s="110">
        <f>IF(ISBLANK(ListaP!E65),"",ListaP!E65)</f>
      </c>
      <c r="E72" s="134" t="str">
        <f>Organizatorzy!$F$3</f>
        <v>C</v>
      </c>
      <c r="F72" s="413"/>
      <c r="G72" s="413"/>
      <c r="H72" s="413"/>
      <c r="I72" s="414"/>
      <c r="J72" s="413"/>
      <c r="K72" s="413"/>
      <c r="L72" s="414"/>
      <c r="M72" s="413"/>
      <c r="N72" s="413"/>
      <c r="O72" s="414"/>
      <c r="P72" s="413"/>
      <c r="Q72" s="413"/>
      <c r="R72" s="413"/>
      <c r="S72" s="413"/>
      <c r="T72" s="401"/>
      <c r="U72" s="413"/>
      <c r="V72" s="413"/>
      <c r="W72" s="413"/>
      <c r="X72" s="413"/>
      <c r="Y72" s="401"/>
      <c r="Z72" s="413"/>
      <c r="AA72" s="413"/>
      <c r="AB72" s="147"/>
      <c r="AC72" s="425">
        <f t="shared" si="21"/>
        <v>0</v>
      </c>
      <c r="AD72" s="384">
        <f t="shared" si="47"/>
        <v>0</v>
      </c>
      <c r="AE72" s="423">
        <f t="shared" si="48"/>
        <v>0</v>
      </c>
      <c r="AF72" s="83">
        <f t="shared" si="0"/>
        <v>0</v>
      </c>
      <c r="AG72" s="32">
        <f>(AF72+AF73)/2</f>
        <v>0</v>
      </c>
      <c r="AI72" s="222">
        <f t="shared" si="49"/>
        <v>0</v>
      </c>
      <c r="AJ72" s="222">
        <f t="shared" si="50"/>
        <v>0</v>
      </c>
      <c r="AK72" s="222">
        <f t="shared" si="51"/>
        <v>0</v>
      </c>
      <c r="AL72" s="222">
        <f t="shared" si="52"/>
        <v>0</v>
      </c>
      <c r="AM72" s="222">
        <f t="shared" si="53"/>
        <v>0</v>
      </c>
      <c r="AN72" s="222">
        <f t="shared" si="54"/>
        <v>0</v>
      </c>
      <c r="AO72" s="222">
        <f t="shared" si="55"/>
        <v>0</v>
      </c>
      <c r="AP72" s="222">
        <f t="shared" si="56"/>
        <v>0</v>
      </c>
      <c r="AQ72" s="222">
        <f t="shared" si="57"/>
        <v>0</v>
      </c>
      <c r="AR72" s="222">
        <f t="shared" si="58"/>
        <v>0</v>
      </c>
      <c r="AS72" s="222">
        <f t="shared" si="59"/>
        <v>0</v>
      </c>
      <c r="AT72" s="222">
        <f t="shared" si="60"/>
        <v>0</v>
      </c>
      <c r="AU72" s="222">
        <f t="shared" si="61"/>
        <v>0</v>
      </c>
      <c r="AV72" s="222">
        <f t="shared" si="62"/>
        <v>0</v>
      </c>
      <c r="AW72" s="222"/>
      <c r="AX72" s="222">
        <f t="shared" si="63"/>
        <v>0</v>
      </c>
      <c r="AY72" s="222">
        <f t="shared" si="18"/>
        <v>0</v>
      </c>
      <c r="AZ72" s="222">
        <f t="shared" si="19"/>
        <v>0</v>
      </c>
      <c r="BA72" s="222">
        <f t="shared" si="20"/>
        <v>0</v>
      </c>
      <c r="BB72" s="222">
        <f t="shared" si="64"/>
        <v>0</v>
      </c>
      <c r="BC72" s="222">
        <f t="shared" si="65"/>
        <v>0</v>
      </c>
    </row>
    <row r="73" spans="1:55" ht="20.25" customHeight="1" thickBot="1">
      <c r="A73" s="97"/>
      <c r="B73" s="107">
        <f>IF(ISBLANK(ListaP!C65),"",ListaP!C65)</f>
      </c>
      <c r="C73" s="108">
        <f>IF(ISBLANK(ListaP!E65),"",ListaP!E65)</f>
      </c>
      <c r="D73" s="111"/>
      <c r="E73" s="137" t="str">
        <f>Organizatorzy!$F$4</f>
        <v>E</v>
      </c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98"/>
      <c r="U73" s="411"/>
      <c r="V73" s="411"/>
      <c r="W73" s="411"/>
      <c r="X73" s="374"/>
      <c r="Y73" s="398"/>
      <c r="Z73" s="411"/>
      <c r="AA73" s="374"/>
      <c r="AB73" s="176"/>
      <c r="AC73" s="424">
        <f t="shared" si="21"/>
        <v>0</v>
      </c>
      <c r="AD73" s="387">
        <f t="shared" si="47"/>
        <v>0</v>
      </c>
      <c r="AE73" s="419">
        <f t="shared" si="48"/>
        <v>0</v>
      </c>
      <c r="AF73" s="84">
        <f t="shared" si="0"/>
        <v>0</v>
      </c>
      <c r="AG73" s="33"/>
      <c r="AI73" s="222">
        <f t="shared" si="49"/>
        <v>0</v>
      </c>
      <c r="AJ73" s="222">
        <f t="shared" si="50"/>
        <v>0</v>
      </c>
      <c r="AK73" s="222">
        <f t="shared" si="51"/>
        <v>0</v>
      </c>
      <c r="AL73" s="222">
        <f t="shared" si="52"/>
        <v>0</v>
      </c>
      <c r="AM73" s="222">
        <f t="shared" si="53"/>
        <v>0</v>
      </c>
      <c r="AN73" s="222">
        <f t="shared" si="54"/>
        <v>0</v>
      </c>
      <c r="AO73" s="222">
        <f t="shared" si="55"/>
        <v>0</v>
      </c>
      <c r="AP73" s="222">
        <f t="shared" si="56"/>
        <v>0</v>
      </c>
      <c r="AQ73" s="222">
        <f t="shared" si="57"/>
        <v>0</v>
      </c>
      <c r="AR73" s="222">
        <f t="shared" si="58"/>
        <v>0</v>
      </c>
      <c r="AS73" s="222">
        <f t="shared" si="59"/>
        <v>0</v>
      </c>
      <c r="AT73" s="222">
        <f t="shared" si="60"/>
        <v>0</v>
      </c>
      <c r="AU73" s="222">
        <f t="shared" si="61"/>
        <v>0</v>
      </c>
      <c r="AV73" s="222">
        <f t="shared" si="62"/>
        <v>0</v>
      </c>
      <c r="AW73" s="222"/>
      <c r="AX73" s="222">
        <f t="shared" si="63"/>
        <v>0</v>
      </c>
      <c r="AY73" s="222">
        <f t="shared" si="18"/>
        <v>0</v>
      </c>
      <c r="AZ73" s="222">
        <f t="shared" si="19"/>
        <v>0</v>
      </c>
      <c r="BA73" s="222">
        <f t="shared" si="20"/>
        <v>0</v>
      </c>
      <c r="BB73" s="222">
        <f t="shared" si="64"/>
        <v>0</v>
      </c>
      <c r="BC73" s="222">
        <f t="shared" si="65"/>
        <v>0</v>
      </c>
    </row>
    <row r="74" spans="1:55" ht="20.25" customHeight="1">
      <c r="A74" s="96">
        <f>A72+1</f>
        <v>33</v>
      </c>
      <c r="B74" s="233">
        <f>IF(ISBLANK(ListaP!B67),"",ListaP!B67)</f>
      </c>
      <c r="C74" s="234">
        <f>IF(ISBLANK(ListaP!D67),"",ListaP!D67)</f>
      </c>
      <c r="D74" s="110">
        <f>IF(ISBLANK(ListaP!E67),"",ListaP!E67)</f>
      </c>
      <c r="E74" s="134" t="str">
        <f>Organizatorzy!$F$3</f>
        <v>C</v>
      </c>
      <c r="F74" s="375"/>
      <c r="G74" s="375"/>
      <c r="H74" s="375"/>
      <c r="I74" s="412"/>
      <c r="J74" s="375"/>
      <c r="K74" s="375"/>
      <c r="L74" s="412"/>
      <c r="M74" s="375"/>
      <c r="N74" s="375"/>
      <c r="O74" s="412"/>
      <c r="P74" s="375"/>
      <c r="Q74" s="375"/>
      <c r="R74" s="375"/>
      <c r="S74" s="375"/>
      <c r="T74" s="401"/>
      <c r="U74" s="375"/>
      <c r="V74" s="375"/>
      <c r="W74" s="375"/>
      <c r="X74" s="375"/>
      <c r="Y74" s="401"/>
      <c r="Z74" s="375"/>
      <c r="AA74" s="375"/>
      <c r="AB74" s="187"/>
      <c r="AC74" s="425">
        <f t="shared" si="21"/>
        <v>0</v>
      </c>
      <c r="AD74" s="384">
        <f t="shared" si="47"/>
        <v>0</v>
      </c>
      <c r="AE74" s="423">
        <f t="shared" si="48"/>
        <v>0</v>
      </c>
      <c r="AF74" s="83">
        <f t="shared" si="0"/>
        <v>0</v>
      </c>
      <c r="AG74" s="32">
        <f>(AF74+AF75)/2</f>
        <v>0</v>
      </c>
      <c r="AI74" s="222">
        <f t="shared" si="49"/>
        <v>0</v>
      </c>
      <c r="AJ74" s="222">
        <f t="shared" si="50"/>
        <v>0</v>
      </c>
      <c r="AK74" s="222">
        <f t="shared" si="51"/>
        <v>0</v>
      </c>
      <c r="AL74" s="222">
        <f t="shared" si="52"/>
        <v>0</v>
      </c>
      <c r="AM74" s="222">
        <f t="shared" si="53"/>
        <v>0</v>
      </c>
      <c r="AN74" s="222">
        <f t="shared" si="54"/>
        <v>0</v>
      </c>
      <c r="AO74" s="222">
        <f t="shared" si="55"/>
        <v>0</v>
      </c>
      <c r="AP74" s="222">
        <f t="shared" si="56"/>
        <v>0</v>
      </c>
      <c r="AQ74" s="222">
        <f t="shared" si="57"/>
        <v>0</v>
      </c>
      <c r="AR74" s="222">
        <f t="shared" si="58"/>
        <v>0</v>
      </c>
      <c r="AS74" s="222">
        <f t="shared" si="59"/>
        <v>0</v>
      </c>
      <c r="AT74" s="222">
        <f t="shared" si="60"/>
        <v>0</v>
      </c>
      <c r="AU74" s="222">
        <f t="shared" si="61"/>
        <v>0</v>
      </c>
      <c r="AV74" s="222">
        <f t="shared" si="62"/>
        <v>0</v>
      </c>
      <c r="AW74" s="222"/>
      <c r="AX74" s="222">
        <f t="shared" si="63"/>
        <v>0</v>
      </c>
      <c r="AY74" s="222">
        <f t="shared" si="18"/>
        <v>0</v>
      </c>
      <c r="AZ74" s="222">
        <f t="shared" si="19"/>
        <v>0</v>
      </c>
      <c r="BA74" s="222">
        <f t="shared" si="20"/>
        <v>0</v>
      </c>
      <c r="BB74" s="222">
        <f t="shared" si="64"/>
        <v>0</v>
      </c>
      <c r="BC74" s="222">
        <f t="shared" si="65"/>
        <v>0</v>
      </c>
    </row>
    <row r="75" spans="1:55" ht="20.25" customHeight="1" thickBot="1">
      <c r="A75" s="97"/>
      <c r="B75" s="107">
        <f>IF(ISBLANK(ListaP!C67),"",ListaP!C67)</f>
      </c>
      <c r="C75" s="108">
        <f>IF(ISBLANK(ListaP!E67),"",ListaP!E67)</f>
      </c>
      <c r="D75" s="111"/>
      <c r="E75" s="137" t="str">
        <f>Organizatorzy!$F$4</f>
        <v>E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98"/>
      <c r="U75" s="342"/>
      <c r="V75" s="342"/>
      <c r="W75" s="342"/>
      <c r="X75" s="343"/>
      <c r="Y75" s="398"/>
      <c r="Z75" s="342"/>
      <c r="AA75" s="343"/>
      <c r="AB75" s="176"/>
      <c r="AC75" s="424">
        <f aca="true" t="shared" si="66" ref="AC75:AC89">SUM(AI75:AV75)+SUM(AX75:BA75)</f>
        <v>0</v>
      </c>
      <c r="AD75" s="387">
        <f t="shared" si="47"/>
        <v>0</v>
      </c>
      <c r="AE75" s="419">
        <f t="shared" si="48"/>
        <v>0</v>
      </c>
      <c r="AF75" s="84">
        <f>100*AE75/$C$1</f>
        <v>0</v>
      </c>
      <c r="AG75" s="33"/>
      <c r="AI75" s="222">
        <f t="shared" si="49"/>
        <v>0</v>
      </c>
      <c r="AJ75" s="222">
        <f t="shared" si="50"/>
        <v>0</v>
      </c>
      <c r="AK75" s="222">
        <f t="shared" si="51"/>
        <v>0</v>
      </c>
      <c r="AL75" s="222">
        <f t="shared" si="52"/>
        <v>0</v>
      </c>
      <c r="AM75" s="222">
        <f t="shared" si="53"/>
        <v>0</v>
      </c>
      <c r="AN75" s="222">
        <f t="shared" si="54"/>
        <v>0</v>
      </c>
      <c r="AO75" s="222">
        <f t="shared" si="55"/>
        <v>0</v>
      </c>
      <c r="AP75" s="222">
        <f t="shared" si="56"/>
        <v>0</v>
      </c>
      <c r="AQ75" s="222">
        <f t="shared" si="57"/>
        <v>0</v>
      </c>
      <c r="AR75" s="222">
        <f t="shared" si="58"/>
        <v>0</v>
      </c>
      <c r="AS75" s="222">
        <f t="shared" si="59"/>
        <v>0</v>
      </c>
      <c r="AT75" s="222">
        <f t="shared" si="60"/>
        <v>0</v>
      </c>
      <c r="AU75" s="222">
        <f t="shared" si="61"/>
        <v>0</v>
      </c>
      <c r="AV75" s="222">
        <f t="shared" si="62"/>
        <v>0</v>
      </c>
      <c r="AW75" s="222"/>
      <c r="AX75" s="222">
        <f t="shared" si="63"/>
        <v>0</v>
      </c>
      <c r="AY75" s="222">
        <f aca="true" t="shared" si="67" ref="AY75:AY89">V75*V$6</f>
        <v>0</v>
      </c>
      <c r="AZ75" s="222">
        <f aca="true" t="shared" si="68" ref="AZ75:AZ89">W75*W$6</f>
        <v>0</v>
      </c>
      <c r="BA75" s="222">
        <f aca="true" t="shared" si="69" ref="BA75:BA89">X75*X$6</f>
        <v>0</v>
      </c>
      <c r="BB75" s="222">
        <f t="shared" si="64"/>
        <v>0</v>
      </c>
      <c r="BC75" s="222">
        <f t="shared" si="65"/>
        <v>0</v>
      </c>
    </row>
    <row r="76" spans="1:55" ht="20.25" customHeight="1">
      <c r="A76" s="96">
        <f>A74+1</f>
        <v>34</v>
      </c>
      <c r="B76" s="233">
        <f>IF(ISBLANK(ListaP!B69),"",ListaP!B69)</f>
      </c>
      <c r="C76" s="234">
        <f>IF(ISBLANK(ListaP!D69),"",ListaP!D69)</f>
      </c>
      <c r="D76" s="110">
        <f>IF(ISBLANK(ListaP!E69),"",ListaP!E69)</f>
      </c>
      <c r="E76" s="134" t="str">
        <f>Organizatorzy!$F$3</f>
        <v>C</v>
      </c>
      <c r="F76" s="413"/>
      <c r="G76" s="413"/>
      <c r="H76" s="413"/>
      <c r="I76" s="414"/>
      <c r="J76" s="413"/>
      <c r="K76" s="413"/>
      <c r="L76" s="414"/>
      <c r="M76" s="413"/>
      <c r="N76" s="413"/>
      <c r="O76" s="414"/>
      <c r="P76" s="413"/>
      <c r="Q76" s="413"/>
      <c r="R76" s="413"/>
      <c r="S76" s="413"/>
      <c r="T76" s="401"/>
      <c r="U76" s="413"/>
      <c r="V76" s="413"/>
      <c r="W76" s="413"/>
      <c r="X76" s="413"/>
      <c r="Y76" s="401"/>
      <c r="Z76" s="413"/>
      <c r="AA76" s="413"/>
      <c r="AB76" s="147"/>
      <c r="AC76" s="425">
        <f t="shared" si="66"/>
        <v>0</v>
      </c>
      <c r="AD76" s="384">
        <f t="shared" si="47"/>
        <v>0</v>
      </c>
      <c r="AE76" s="423">
        <f t="shared" si="48"/>
        <v>0</v>
      </c>
      <c r="AF76" s="83">
        <f t="shared" si="0"/>
        <v>0</v>
      </c>
      <c r="AG76" s="32">
        <f>(AF76+AF77)/2</f>
        <v>0</v>
      </c>
      <c r="AI76" s="222">
        <f t="shared" si="49"/>
        <v>0</v>
      </c>
      <c r="AJ76" s="222">
        <f t="shared" si="50"/>
        <v>0</v>
      </c>
      <c r="AK76" s="222">
        <f t="shared" si="51"/>
        <v>0</v>
      </c>
      <c r="AL76" s="222">
        <f t="shared" si="52"/>
        <v>0</v>
      </c>
      <c r="AM76" s="222">
        <f t="shared" si="53"/>
        <v>0</v>
      </c>
      <c r="AN76" s="222">
        <f t="shared" si="54"/>
        <v>0</v>
      </c>
      <c r="AO76" s="222">
        <f t="shared" si="55"/>
        <v>0</v>
      </c>
      <c r="AP76" s="222">
        <f t="shared" si="56"/>
        <v>0</v>
      </c>
      <c r="AQ76" s="222">
        <f t="shared" si="57"/>
        <v>0</v>
      </c>
      <c r="AR76" s="222">
        <f t="shared" si="58"/>
        <v>0</v>
      </c>
      <c r="AS76" s="222">
        <f t="shared" si="59"/>
        <v>0</v>
      </c>
      <c r="AT76" s="222">
        <f t="shared" si="60"/>
        <v>0</v>
      </c>
      <c r="AU76" s="222">
        <f t="shared" si="61"/>
        <v>0</v>
      </c>
      <c r="AV76" s="222">
        <f t="shared" si="62"/>
        <v>0</v>
      </c>
      <c r="AW76" s="222"/>
      <c r="AX76" s="222">
        <f t="shared" si="63"/>
        <v>0</v>
      </c>
      <c r="AY76" s="222">
        <f t="shared" si="67"/>
        <v>0</v>
      </c>
      <c r="AZ76" s="222">
        <f t="shared" si="68"/>
        <v>0</v>
      </c>
      <c r="BA76" s="222">
        <f t="shared" si="69"/>
        <v>0</v>
      </c>
      <c r="BB76" s="222">
        <f t="shared" si="64"/>
        <v>0</v>
      </c>
      <c r="BC76" s="222">
        <f t="shared" si="65"/>
        <v>0</v>
      </c>
    </row>
    <row r="77" spans="1:55" ht="20.25" customHeight="1" thickBot="1">
      <c r="A77" s="97"/>
      <c r="B77" s="107">
        <f>IF(ISBLANK(ListaP!C69),"",ListaP!C69)</f>
      </c>
      <c r="C77" s="108">
        <f>IF(ISBLANK(ListaP!E69),"",ListaP!E69)</f>
      </c>
      <c r="D77" s="111"/>
      <c r="E77" s="137" t="str">
        <f>Organizatorzy!$F$4</f>
        <v>E</v>
      </c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98"/>
      <c r="U77" s="411"/>
      <c r="V77" s="411"/>
      <c r="W77" s="411"/>
      <c r="X77" s="374"/>
      <c r="Y77" s="398"/>
      <c r="Z77" s="411"/>
      <c r="AA77" s="374"/>
      <c r="AB77" s="176"/>
      <c r="AC77" s="424">
        <f t="shared" si="66"/>
        <v>0</v>
      </c>
      <c r="AD77" s="387">
        <f t="shared" si="47"/>
        <v>0</v>
      </c>
      <c r="AE77" s="419">
        <f t="shared" si="48"/>
        <v>0</v>
      </c>
      <c r="AF77" s="84">
        <f>100*AE77/$C$1</f>
        <v>0</v>
      </c>
      <c r="AG77" s="33"/>
      <c r="AI77" s="222">
        <f t="shared" si="49"/>
        <v>0</v>
      </c>
      <c r="AJ77" s="222">
        <f t="shared" si="50"/>
        <v>0</v>
      </c>
      <c r="AK77" s="222">
        <f t="shared" si="51"/>
        <v>0</v>
      </c>
      <c r="AL77" s="222">
        <f t="shared" si="52"/>
        <v>0</v>
      </c>
      <c r="AM77" s="222">
        <f t="shared" si="53"/>
        <v>0</v>
      </c>
      <c r="AN77" s="222">
        <f t="shared" si="54"/>
        <v>0</v>
      </c>
      <c r="AO77" s="222">
        <f t="shared" si="55"/>
        <v>0</v>
      </c>
      <c r="AP77" s="222">
        <f t="shared" si="56"/>
        <v>0</v>
      </c>
      <c r="AQ77" s="222">
        <f t="shared" si="57"/>
        <v>0</v>
      </c>
      <c r="AR77" s="222">
        <f t="shared" si="58"/>
        <v>0</v>
      </c>
      <c r="AS77" s="222">
        <f t="shared" si="59"/>
        <v>0</v>
      </c>
      <c r="AT77" s="222">
        <f t="shared" si="60"/>
        <v>0</v>
      </c>
      <c r="AU77" s="222">
        <f t="shared" si="61"/>
        <v>0</v>
      </c>
      <c r="AV77" s="222">
        <f t="shared" si="62"/>
        <v>0</v>
      </c>
      <c r="AW77" s="222"/>
      <c r="AX77" s="222">
        <f t="shared" si="63"/>
        <v>0</v>
      </c>
      <c r="AY77" s="222">
        <f t="shared" si="67"/>
        <v>0</v>
      </c>
      <c r="AZ77" s="222">
        <f t="shared" si="68"/>
        <v>0</v>
      </c>
      <c r="BA77" s="222">
        <f t="shared" si="69"/>
        <v>0</v>
      </c>
      <c r="BB77" s="222">
        <f t="shared" si="64"/>
        <v>0</v>
      </c>
      <c r="BC77" s="222">
        <f t="shared" si="65"/>
        <v>0</v>
      </c>
    </row>
    <row r="78" spans="1:55" ht="20.25" customHeight="1">
      <c r="A78" s="96">
        <f>A76+1</f>
        <v>35</v>
      </c>
      <c r="B78" s="233">
        <f>IF(ISBLANK(ListaP!B71),"",ListaP!B71)</f>
      </c>
      <c r="C78" s="234">
        <f>IF(ISBLANK(ListaP!D71),"",ListaP!D71)</f>
      </c>
      <c r="D78" s="110">
        <f>IF(ISBLANK(ListaP!E71),"",ListaP!E71)</f>
      </c>
      <c r="E78" s="134" t="str">
        <f>Organizatorzy!$F$3</f>
        <v>C</v>
      </c>
      <c r="F78" s="375"/>
      <c r="G78" s="375"/>
      <c r="H78" s="375"/>
      <c r="I78" s="412"/>
      <c r="J78" s="375"/>
      <c r="K78" s="375"/>
      <c r="L78" s="412"/>
      <c r="M78" s="375"/>
      <c r="N78" s="375"/>
      <c r="O78" s="412"/>
      <c r="P78" s="375"/>
      <c r="Q78" s="375"/>
      <c r="R78" s="375"/>
      <c r="S78" s="375"/>
      <c r="T78" s="401"/>
      <c r="U78" s="375"/>
      <c r="V78" s="375"/>
      <c r="W78" s="375"/>
      <c r="X78" s="375"/>
      <c r="Y78" s="401"/>
      <c r="Z78" s="375"/>
      <c r="AA78" s="375"/>
      <c r="AB78" s="187"/>
      <c r="AC78" s="425">
        <f t="shared" si="66"/>
        <v>0</v>
      </c>
      <c r="AD78" s="384">
        <f t="shared" si="47"/>
        <v>0</v>
      </c>
      <c r="AE78" s="423">
        <f t="shared" si="48"/>
        <v>0</v>
      </c>
      <c r="AF78" s="83">
        <f t="shared" si="0"/>
        <v>0</v>
      </c>
      <c r="AG78" s="32">
        <f>(AF78+AF79)/2</f>
        <v>0</v>
      </c>
      <c r="AI78" s="222">
        <f t="shared" si="49"/>
        <v>0</v>
      </c>
      <c r="AJ78" s="222">
        <f t="shared" si="50"/>
        <v>0</v>
      </c>
      <c r="AK78" s="222">
        <f t="shared" si="51"/>
        <v>0</v>
      </c>
      <c r="AL78" s="222">
        <f t="shared" si="52"/>
        <v>0</v>
      </c>
      <c r="AM78" s="222">
        <f t="shared" si="53"/>
        <v>0</v>
      </c>
      <c r="AN78" s="222">
        <f t="shared" si="54"/>
        <v>0</v>
      </c>
      <c r="AO78" s="222">
        <f t="shared" si="55"/>
        <v>0</v>
      </c>
      <c r="AP78" s="222">
        <f t="shared" si="56"/>
        <v>0</v>
      </c>
      <c r="AQ78" s="222">
        <f t="shared" si="57"/>
        <v>0</v>
      </c>
      <c r="AR78" s="222">
        <f t="shared" si="58"/>
        <v>0</v>
      </c>
      <c r="AS78" s="222">
        <f t="shared" si="59"/>
        <v>0</v>
      </c>
      <c r="AT78" s="222">
        <f t="shared" si="60"/>
        <v>0</v>
      </c>
      <c r="AU78" s="222">
        <f t="shared" si="61"/>
        <v>0</v>
      </c>
      <c r="AV78" s="222">
        <f t="shared" si="62"/>
        <v>0</v>
      </c>
      <c r="AW78" s="222"/>
      <c r="AX78" s="222">
        <f t="shared" si="63"/>
        <v>0</v>
      </c>
      <c r="AY78" s="222">
        <f t="shared" si="67"/>
        <v>0</v>
      </c>
      <c r="AZ78" s="222">
        <f t="shared" si="68"/>
        <v>0</v>
      </c>
      <c r="BA78" s="222">
        <f t="shared" si="69"/>
        <v>0</v>
      </c>
      <c r="BB78" s="222">
        <f t="shared" si="64"/>
        <v>0</v>
      </c>
      <c r="BC78" s="222">
        <f t="shared" si="65"/>
        <v>0</v>
      </c>
    </row>
    <row r="79" spans="1:55" ht="20.25" customHeight="1" thickBot="1">
      <c r="A79" s="97"/>
      <c r="B79" s="107">
        <f>IF(ISBLANK(ListaP!C71),"",ListaP!C71)</f>
      </c>
      <c r="C79" s="108">
        <f>IF(ISBLANK(ListaP!E71),"",ListaP!E71)</f>
      </c>
      <c r="D79" s="111"/>
      <c r="E79" s="137" t="str">
        <f>Organizatorzy!$F$4</f>
        <v>E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98"/>
      <c r="U79" s="342"/>
      <c r="V79" s="342"/>
      <c r="W79" s="342"/>
      <c r="X79" s="343"/>
      <c r="Y79" s="398"/>
      <c r="Z79" s="342"/>
      <c r="AA79" s="343"/>
      <c r="AB79" s="176"/>
      <c r="AC79" s="424">
        <f t="shared" si="66"/>
        <v>0</v>
      </c>
      <c r="AD79" s="387">
        <f t="shared" si="47"/>
        <v>0</v>
      </c>
      <c r="AE79" s="419">
        <f t="shared" si="48"/>
        <v>0</v>
      </c>
      <c r="AF79" s="84">
        <f>100*AE79/$C$1</f>
        <v>0</v>
      </c>
      <c r="AG79" s="33"/>
      <c r="AI79" s="222">
        <f t="shared" si="49"/>
        <v>0</v>
      </c>
      <c r="AJ79" s="222">
        <f t="shared" si="50"/>
        <v>0</v>
      </c>
      <c r="AK79" s="222">
        <f t="shared" si="51"/>
        <v>0</v>
      </c>
      <c r="AL79" s="222">
        <f t="shared" si="52"/>
        <v>0</v>
      </c>
      <c r="AM79" s="222">
        <f t="shared" si="53"/>
        <v>0</v>
      </c>
      <c r="AN79" s="222">
        <f t="shared" si="54"/>
        <v>0</v>
      </c>
      <c r="AO79" s="222">
        <f t="shared" si="55"/>
        <v>0</v>
      </c>
      <c r="AP79" s="222">
        <f t="shared" si="56"/>
        <v>0</v>
      </c>
      <c r="AQ79" s="222">
        <f t="shared" si="57"/>
        <v>0</v>
      </c>
      <c r="AR79" s="222">
        <f t="shared" si="58"/>
        <v>0</v>
      </c>
      <c r="AS79" s="222">
        <f t="shared" si="59"/>
        <v>0</v>
      </c>
      <c r="AT79" s="222">
        <f t="shared" si="60"/>
        <v>0</v>
      </c>
      <c r="AU79" s="222">
        <f t="shared" si="61"/>
        <v>0</v>
      </c>
      <c r="AV79" s="222">
        <f t="shared" si="62"/>
        <v>0</v>
      </c>
      <c r="AW79" s="222"/>
      <c r="AX79" s="222">
        <f t="shared" si="63"/>
        <v>0</v>
      </c>
      <c r="AY79" s="222">
        <f t="shared" si="67"/>
        <v>0</v>
      </c>
      <c r="AZ79" s="222">
        <f t="shared" si="68"/>
        <v>0</v>
      </c>
      <c r="BA79" s="222">
        <f t="shared" si="69"/>
        <v>0</v>
      </c>
      <c r="BB79" s="222">
        <f t="shared" si="64"/>
        <v>0</v>
      </c>
      <c r="BC79" s="222">
        <f t="shared" si="65"/>
        <v>0</v>
      </c>
    </row>
    <row r="80" spans="1:55" ht="20.25" customHeight="1">
      <c r="A80" s="96">
        <f>A78+1</f>
        <v>36</v>
      </c>
      <c r="B80" s="233">
        <f>IF(ISBLANK(ListaP!B73),"",ListaP!B73)</f>
      </c>
      <c r="C80" s="234">
        <f>IF(ISBLANK(ListaP!D73),"",ListaP!D73)</f>
      </c>
      <c r="D80" s="110">
        <f>IF(ISBLANK(ListaP!E73),"",ListaP!E73)</f>
      </c>
      <c r="E80" s="134" t="str">
        <f>Organizatorzy!$F$3</f>
        <v>C</v>
      </c>
      <c r="F80" s="413"/>
      <c r="G80" s="413"/>
      <c r="H80" s="413"/>
      <c r="I80" s="414"/>
      <c r="J80" s="413"/>
      <c r="K80" s="413"/>
      <c r="L80" s="414"/>
      <c r="M80" s="413"/>
      <c r="N80" s="413"/>
      <c r="O80" s="414"/>
      <c r="P80" s="413"/>
      <c r="Q80" s="413"/>
      <c r="R80" s="413"/>
      <c r="S80" s="413"/>
      <c r="T80" s="401"/>
      <c r="U80" s="413"/>
      <c r="V80" s="413"/>
      <c r="W80" s="413"/>
      <c r="X80" s="413"/>
      <c r="Y80" s="401"/>
      <c r="Z80" s="413"/>
      <c r="AA80" s="413"/>
      <c r="AB80" s="147"/>
      <c r="AC80" s="425">
        <f t="shared" si="66"/>
        <v>0</v>
      </c>
      <c r="AD80" s="384">
        <f t="shared" si="47"/>
        <v>0</v>
      </c>
      <c r="AE80" s="423">
        <f t="shared" si="48"/>
        <v>0</v>
      </c>
      <c r="AF80" s="83">
        <f t="shared" si="0"/>
        <v>0</v>
      </c>
      <c r="AG80" s="32">
        <f>(AF80+AF81)/2</f>
        <v>0</v>
      </c>
      <c r="AI80" s="222">
        <f t="shared" si="49"/>
        <v>0</v>
      </c>
      <c r="AJ80" s="222">
        <f t="shared" si="50"/>
        <v>0</v>
      </c>
      <c r="AK80" s="222">
        <f t="shared" si="51"/>
        <v>0</v>
      </c>
      <c r="AL80" s="222">
        <f t="shared" si="52"/>
        <v>0</v>
      </c>
      <c r="AM80" s="222">
        <f t="shared" si="53"/>
        <v>0</v>
      </c>
      <c r="AN80" s="222">
        <f t="shared" si="54"/>
        <v>0</v>
      </c>
      <c r="AO80" s="222">
        <f t="shared" si="55"/>
        <v>0</v>
      </c>
      <c r="AP80" s="222">
        <f t="shared" si="56"/>
        <v>0</v>
      </c>
      <c r="AQ80" s="222">
        <f t="shared" si="57"/>
        <v>0</v>
      </c>
      <c r="AR80" s="222">
        <f t="shared" si="58"/>
        <v>0</v>
      </c>
      <c r="AS80" s="222">
        <f t="shared" si="59"/>
        <v>0</v>
      </c>
      <c r="AT80" s="222">
        <f t="shared" si="60"/>
        <v>0</v>
      </c>
      <c r="AU80" s="222">
        <f t="shared" si="61"/>
        <v>0</v>
      </c>
      <c r="AV80" s="222">
        <f t="shared" si="62"/>
        <v>0</v>
      </c>
      <c r="AW80" s="222"/>
      <c r="AX80" s="222">
        <f t="shared" si="63"/>
        <v>0</v>
      </c>
      <c r="AY80" s="222">
        <f t="shared" si="67"/>
        <v>0</v>
      </c>
      <c r="AZ80" s="222">
        <f t="shared" si="68"/>
        <v>0</v>
      </c>
      <c r="BA80" s="222">
        <f t="shared" si="69"/>
        <v>0</v>
      </c>
      <c r="BB80" s="222">
        <f t="shared" si="64"/>
        <v>0</v>
      </c>
      <c r="BC80" s="222">
        <f t="shared" si="65"/>
        <v>0</v>
      </c>
    </row>
    <row r="81" spans="1:55" ht="20.25" customHeight="1" thickBot="1">
      <c r="A81" s="97"/>
      <c r="B81" s="107">
        <f>IF(ISBLANK(ListaP!C73),"",ListaP!C73)</f>
      </c>
      <c r="C81" s="108">
        <f>IF(ISBLANK(ListaP!E73),"",ListaP!E73)</f>
      </c>
      <c r="D81" s="111"/>
      <c r="E81" s="137" t="str">
        <f>Organizatorzy!$F$4</f>
        <v>E</v>
      </c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98"/>
      <c r="U81" s="411"/>
      <c r="V81" s="411"/>
      <c r="W81" s="411"/>
      <c r="X81" s="374"/>
      <c r="Y81" s="398"/>
      <c r="Z81" s="411"/>
      <c r="AA81" s="374"/>
      <c r="AB81" s="176"/>
      <c r="AC81" s="424">
        <f t="shared" si="66"/>
        <v>0</v>
      </c>
      <c r="AD81" s="387">
        <f t="shared" si="47"/>
        <v>0</v>
      </c>
      <c r="AE81" s="419">
        <f t="shared" si="48"/>
        <v>0</v>
      </c>
      <c r="AF81" s="84">
        <f>100*AE81/$C$1</f>
        <v>0</v>
      </c>
      <c r="AG81" s="33"/>
      <c r="AI81" s="222">
        <f t="shared" si="49"/>
        <v>0</v>
      </c>
      <c r="AJ81" s="222">
        <f t="shared" si="50"/>
        <v>0</v>
      </c>
      <c r="AK81" s="222">
        <f t="shared" si="51"/>
        <v>0</v>
      </c>
      <c r="AL81" s="222">
        <f t="shared" si="52"/>
        <v>0</v>
      </c>
      <c r="AM81" s="222">
        <f t="shared" si="53"/>
        <v>0</v>
      </c>
      <c r="AN81" s="222">
        <f t="shared" si="54"/>
        <v>0</v>
      </c>
      <c r="AO81" s="222">
        <f t="shared" si="55"/>
        <v>0</v>
      </c>
      <c r="AP81" s="222">
        <f t="shared" si="56"/>
        <v>0</v>
      </c>
      <c r="AQ81" s="222">
        <f t="shared" si="57"/>
        <v>0</v>
      </c>
      <c r="AR81" s="222">
        <f t="shared" si="58"/>
        <v>0</v>
      </c>
      <c r="AS81" s="222">
        <f t="shared" si="59"/>
        <v>0</v>
      </c>
      <c r="AT81" s="222">
        <f t="shared" si="60"/>
        <v>0</v>
      </c>
      <c r="AU81" s="222">
        <f t="shared" si="61"/>
        <v>0</v>
      </c>
      <c r="AV81" s="222">
        <f t="shared" si="62"/>
        <v>0</v>
      </c>
      <c r="AW81" s="222"/>
      <c r="AX81" s="222">
        <f t="shared" si="63"/>
        <v>0</v>
      </c>
      <c r="AY81" s="222">
        <f t="shared" si="67"/>
        <v>0</v>
      </c>
      <c r="AZ81" s="222">
        <f t="shared" si="68"/>
        <v>0</v>
      </c>
      <c r="BA81" s="222">
        <f t="shared" si="69"/>
        <v>0</v>
      </c>
      <c r="BB81" s="222">
        <f t="shared" si="64"/>
        <v>0</v>
      </c>
      <c r="BC81" s="222">
        <f t="shared" si="65"/>
        <v>0</v>
      </c>
    </row>
    <row r="82" spans="1:55" ht="20.25" customHeight="1">
      <c r="A82" s="96">
        <f>A80+1</f>
        <v>37</v>
      </c>
      <c r="B82" s="233">
        <f>IF(ISBLANK(ListaP!B75),"",ListaP!B75)</f>
      </c>
      <c r="C82" s="234">
        <f>IF(ISBLANK(ListaP!D75),"",ListaP!D75)</f>
      </c>
      <c r="D82" s="110">
        <f>IF(ISBLANK(ListaP!E75),"",ListaP!E75)</f>
      </c>
      <c r="E82" s="134" t="str">
        <f>Organizatorzy!$F$3</f>
        <v>C</v>
      </c>
      <c r="F82" s="375"/>
      <c r="G82" s="375"/>
      <c r="H82" s="375"/>
      <c r="I82" s="412"/>
      <c r="J82" s="375"/>
      <c r="K82" s="375"/>
      <c r="L82" s="412"/>
      <c r="M82" s="375"/>
      <c r="N82" s="375"/>
      <c r="O82" s="412"/>
      <c r="P82" s="375"/>
      <c r="Q82" s="375"/>
      <c r="R82" s="375"/>
      <c r="S82" s="375"/>
      <c r="T82" s="401"/>
      <c r="U82" s="375"/>
      <c r="V82" s="375"/>
      <c r="W82" s="375"/>
      <c r="X82" s="375"/>
      <c r="Y82" s="401"/>
      <c r="Z82" s="375"/>
      <c r="AA82" s="375"/>
      <c r="AB82" s="187"/>
      <c r="AC82" s="425">
        <f t="shared" si="66"/>
        <v>0</v>
      </c>
      <c r="AD82" s="384">
        <f t="shared" si="47"/>
        <v>0</v>
      </c>
      <c r="AE82" s="423">
        <f t="shared" si="48"/>
        <v>0</v>
      </c>
      <c r="AF82" s="83">
        <f t="shared" si="0"/>
        <v>0</v>
      </c>
      <c r="AG82" s="32">
        <f>(AF82+AF83)/2</f>
        <v>0</v>
      </c>
      <c r="AI82" s="222">
        <f t="shared" si="49"/>
        <v>0</v>
      </c>
      <c r="AJ82" s="222">
        <f t="shared" si="50"/>
        <v>0</v>
      </c>
      <c r="AK82" s="222">
        <f t="shared" si="51"/>
        <v>0</v>
      </c>
      <c r="AL82" s="222">
        <f t="shared" si="52"/>
        <v>0</v>
      </c>
      <c r="AM82" s="222">
        <f t="shared" si="53"/>
        <v>0</v>
      </c>
      <c r="AN82" s="222">
        <f t="shared" si="54"/>
        <v>0</v>
      </c>
      <c r="AO82" s="222">
        <f t="shared" si="55"/>
        <v>0</v>
      </c>
      <c r="AP82" s="222">
        <f t="shared" si="56"/>
        <v>0</v>
      </c>
      <c r="AQ82" s="222">
        <f t="shared" si="57"/>
        <v>0</v>
      </c>
      <c r="AR82" s="222">
        <f t="shared" si="58"/>
        <v>0</v>
      </c>
      <c r="AS82" s="222">
        <f t="shared" si="59"/>
        <v>0</v>
      </c>
      <c r="AT82" s="222">
        <f t="shared" si="60"/>
        <v>0</v>
      </c>
      <c r="AU82" s="222">
        <f t="shared" si="61"/>
        <v>0</v>
      </c>
      <c r="AV82" s="222">
        <f t="shared" si="62"/>
        <v>0</v>
      </c>
      <c r="AW82" s="222"/>
      <c r="AX82" s="222">
        <f t="shared" si="63"/>
        <v>0</v>
      </c>
      <c r="AY82" s="222">
        <f t="shared" si="67"/>
        <v>0</v>
      </c>
      <c r="AZ82" s="222">
        <f t="shared" si="68"/>
        <v>0</v>
      </c>
      <c r="BA82" s="222">
        <f t="shared" si="69"/>
        <v>0</v>
      </c>
      <c r="BB82" s="222">
        <f t="shared" si="64"/>
        <v>0</v>
      </c>
      <c r="BC82" s="222">
        <f t="shared" si="65"/>
        <v>0</v>
      </c>
    </row>
    <row r="83" spans="1:55" ht="20.25" customHeight="1" thickBot="1">
      <c r="A83" s="97"/>
      <c r="B83" s="107">
        <f>IF(ISBLANK(ListaP!C75),"",ListaP!C75)</f>
      </c>
      <c r="C83" s="108">
        <f>IF(ISBLANK(ListaP!E75),"",ListaP!E75)</f>
      </c>
      <c r="D83" s="111"/>
      <c r="E83" s="137" t="str">
        <f>Organizatorzy!$F$4</f>
        <v>E</v>
      </c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98"/>
      <c r="U83" s="342"/>
      <c r="V83" s="342"/>
      <c r="W83" s="342"/>
      <c r="X83" s="343"/>
      <c r="Y83" s="398"/>
      <c r="Z83" s="342"/>
      <c r="AA83" s="343"/>
      <c r="AB83" s="176"/>
      <c r="AC83" s="424">
        <f t="shared" si="66"/>
        <v>0</v>
      </c>
      <c r="AD83" s="387">
        <f t="shared" si="47"/>
        <v>0</v>
      </c>
      <c r="AE83" s="419">
        <f t="shared" si="48"/>
        <v>0</v>
      </c>
      <c r="AF83" s="84">
        <f>100*AE83/$C$1</f>
        <v>0</v>
      </c>
      <c r="AG83" s="33"/>
      <c r="AI83" s="222">
        <f t="shared" si="49"/>
        <v>0</v>
      </c>
      <c r="AJ83" s="222">
        <f t="shared" si="50"/>
        <v>0</v>
      </c>
      <c r="AK83" s="222">
        <f t="shared" si="51"/>
        <v>0</v>
      </c>
      <c r="AL83" s="222">
        <f t="shared" si="52"/>
        <v>0</v>
      </c>
      <c r="AM83" s="222">
        <f t="shared" si="53"/>
        <v>0</v>
      </c>
      <c r="AN83" s="222">
        <f t="shared" si="54"/>
        <v>0</v>
      </c>
      <c r="AO83" s="222">
        <f t="shared" si="55"/>
        <v>0</v>
      </c>
      <c r="AP83" s="222">
        <f t="shared" si="56"/>
        <v>0</v>
      </c>
      <c r="AQ83" s="222">
        <f t="shared" si="57"/>
        <v>0</v>
      </c>
      <c r="AR83" s="222">
        <f t="shared" si="58"/>
        <v>0</v>
      </c>
      <c r="AS83" s="222">
        <f t="shared" si="59"/>
        <v>0</v>
      </c>
      <c r="AT83" s="222">
        <f t="shared" si="60"/>
        <v>0</v>
      </c>
      <c r="AU83" s="222">
        <f t="shared" si="61"/>
        <v>0</v>
      </c>
      <c r="AV83" s="222">
        <f t="shared" si="62"/>
        <v>0</v>
      </c>
      <c r="AW83" s="222"/>
      <c r="AX83" s="222">
        <f t="shared" si="63"/>
        <v>0</v>
      </c>
      <c r="AY83" s="222">
        <f t="shared" si="67"/>
        <v>0</v>
      </c>
      <c r="AZ83" s="222">
        <f t="shared" si="68"/>
        <v>0</v>
      </c>
      <c r="BA83" s="222">
        <f t="shared" si="69"/>
        <v>0</v>
      </c>
      <c r="BB83" s="222">
        <f t="shared" si="64"/>
        <v>0</v>
      </c>
      <c r="BC83" s="222">
        <f t="shared" si="65"/>
        <v>0</v>
      </c>
    </row>
    <row r="84" spans="1:55" ht="20.25" customHeight="1">
      <c r="A84" s="96">
        <f>A82+1</f>
        <v>38</v>
      </c>
      <c r="B84" s="233">
        <f>IF(ISBLANK(ListaP!B77),"",ListaP!B77)</f>
      </c>
      <c r="C84" s="234">
        <f>IF(ISBLANK(ListaP!D77),"",ListaP!D77)</f>
      </c>
      <c r="D84" s="110">
        <f>IF(ISBLANK(ListaP!E77),"",ListaP!E77)</f>
      </c>
      <c r="E84" s="134" t="str">
        <f>Organizatorzy!$F$3</f>
        <v>C</v>
      </c>
      <c r="F84" s="413"/>
      <c r="G84" s="413"/>
      <c r="H84" s="413"/>
      <c r="I84" s="414"/>
      <c r="J84" s="413"/>
      <c r="K84" s="413"/>
      <c r="L84" s="414"/>
      <c r="M84" s="413"/>
      <c r="N84" s="413"/>
      <c r="O84" s="414"/>
      <c r="P84" s="413"/>
      <c r="Q84" s="413"/>
      <c r="R84" s="413"/>
      <c r="S84" s="413"/>
      <c r="T84" s="401"/>
      <c r="U84" s="413"/>
      <c r="V84" s="413"/>
      <c r="W84" s="413"/>
      <c r="X84" s="413"/>
      <c r="Y84" s="401"/>
      <c r="Z84" s="413"/>
      <c r="AA84" s="413"/>
      <c r="AB84" s="147"/>
      <c r="AC84" s="425">
        <f t="shared" si="66"/>
        <v>0</v>
      </c>
      <c r="AD84" s="384">
        <f t="shared" si="47"/>
        <v>0</v>
      </c>
      <c r="AE84" s="423">
        <f t="shared" si="48"/>
        <v>0</v>
      </c>
      <c r="AF84" s="83">
        <f t="shared" si="0"/>
        <v>0</v>
      </c>
      <c r="AG84" s="32">
        <f>(AF84+AF85)/2</f>
        <v>0</v>
      </c>
      <c r="AI84" s="222">
        <f t="shared" si="49"/>
        <v>0</v>
      </c>
      <c r="AJ84" s="222">
        <f t="shared" si="50"/>
        <v>0</v>
      </c>
      <c r="AK84" s="222">
        <f t="shared" si="51"/>
        <v>0</v>
      </c>
      <c r="AL84" s="222">
        <f t="shared" si="52"/>
        <v>0</v>
      </c>
      <c r="AM84" s="222">
        <f t="shared" si="53"/>
        <v>0</v>
      </c>
      <c r="AN84" s="222">
        <f t="shared" si="54"/>
        <v>0</v>
      </c>
      <c r="AO84" s="222">
        <f t="shared" si="55"/>
        <v>0</v>
      </c>
      <c r="AP84" s="222">
        <f t="shared" si="56"/>
        <v>0</v>
      </c>
      <c r="AQ84" s="222">
        <f t="shared" si="57"/>
        <v>0</v>
      </c>
      <c r="AR84" s="222">
        <f t="shared" si="58"/>
        <v>0</v>
      </c>
      <c r="AS84" s="222">
        <f t="shared" si="59"/>
        <v>0</v>
      </c>
      <c r="AT84" s="222">
        <f t="shared" si="60"/>
        <v>0</v>
      </c>
      <c r="AU84" s="222">
        <f t="shared" si="61"/>
        <v>0</v>
      </c>
      <c r="AV84" s="222">
        <f t="shared" si="62"/>
        <v>0</v>
      </c>
      <c r="AW84" s="222"/>
      <c r="AX84" s="222">
        <f t="shared" si="63"/>
        <v>0</v>
      </c>
      <c r="AY84" s="222">
        <f t="shared" si="67"/>
        <v>0</v>
      </c>
      <c r="AZ84" s="222">
        <f t="shared" si="68"/>
        <v>0</v>
      </c>
      <c r="BA84" s="222">
        <f t="shared" si="69"/>
        <v>0</v>
      </c>
      <c r="BB84" s="222">
        <f t="shared" si="64"/>
        <v>0</v>
      </c>
      <c r="BC84" s="222">
        <f t="shared" si="65"/>
        <v>0</v>
      </c>
    </row>
    <row r="85" spans="1:55" ht="20.25" customHeight="1" thickBot="1">
      <c r="A85" s="97"/>
      <c r="B85" s="107">
        <f>IF(ISBLANK(ListaP!C77),"",ListaP!C77)</f>
      </c>
      <c r="C85" s="108">
        <f>IF(ISBLANK(ListaP!E77),"",ListaP!E77)</f>
      </c>
      <c r="D85" s="111"/>
      <c r="E85" s="137" t="str">
        <f>Organizatorzy!$F$4</f>
        <v>E</v>
      </c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98"/>
      <c r="U85" s="411"/>
      <c r="V85" s="411"/>
      <c r="W85" s="411"/>
      <c r="X85" s="374"/>
      <c r="Y85" s="398"/>
      <c r="Z85" s="411"/>
      <c r="AA85" s="374"/>
      <c r="AB85" s="176"/>
      <c r="AC85" s="424">
        <f t="shared" si="66"/>
        <v>0</v>
      </c>
      <c r="AD85" s="387">
        <f t="shared" si="47"/>
        <v>0</v>
      </c>
      <c r="AE85" s="419">
        <f t="shared" si="48"/>
        <v>0</v>
      </c>
      <c r="AF85" s="84">
        <f>100*AE85/$C$1</f>
        <v>0</v>
      </c>
      <c r="AG85" s="33"/>
      <c r="AI85" s="222">
        <f t="shared" si="49"/>
        <v>0</v>
      </c>
      <c r="AJ85" s="222">
        <f t="shared" si="50"/>
        <v>0</v>
      </c>
      <c r="AK85" s="222">
        <f t="shared" si="51"/>
        <v>0</v>
      </c>
      <c r="AL85" s="222">
        <f t="shared" si="52"/>
        <v>0</v>
      </c>
      <c r="AM85" s="222">
        <f t="shared" si="53"/>
        <v>0</v>
      </c>
      <c r="AN85" s="222">
        <f t="shared" si="54"/>
        <v>0</v>
      </c>
      <c r="AO85" s="222">
        <f t="shared" si="55"/>
        <v>0</v>
      </c>
      <c r="AP85" s="222">
        <f t="shared" si="56"/>
        <v>0</v>
      </c>
      <c r="AQ85" s="222">
        <f t="shared" si="57"/>
        <v>0</v>
      </c>
      <c r="AR85" s="222">
        <f t="shared" si="58"/>
        <v>0</v>
      </c>
      <c r="AS85" s="222">
        <f t="shared" si="59"/>
        <v>0</v>
      </c>
      <c r="AT85" s="222">
        <f t="shared" si="60"/>
        <v>0</v>
      </c>
      <c r="AU85" s="222">
        <f t="shared" si="61"/>
        <v>0</v>
      </c>
      <c r="AV85" s="222">
        <f t="shared" si="62"/>
        <v>0</v>
      </c>
      <c r="AW85" s="222"/>
      <c r="AX85" s="222">
        <f t="shared" si="63"/>
        <v>0</v>
      </c>
      <c r="AY85" s="222">
        <f t="shared" si="67"/>
        <v>0</v>
      </c>
      <c r="AZ85" s="222">
        <f t="shared" si="68"/>
        <v>0</v>
      </c>
      <c r="BA85" s="222">
        <f t="shared" si="69"/>
        <v>0</v>
      </c>
      <c r="BB85" s="222">
        <f t="shared" si="64"/>
        <v>0</v>
      </c>
      <c r="BC85" s="222">
        <f t="shared" si="65"/>
        <v>0</v>
      </c>
    </row>
    <row r="86" spans="1:55" ht="20.25" customHeight="1">
      <c r="A86" s="96">
        <f>A84+1</f>
        <v>39</v>
      </c>
      <c r="B86" s="233">
        <f>IF(ISBLANK(ListaP!B79),"",ListaP!B79)</f>
      </c>
      <c r="C86" s="234">
        <f>IF(ISBLANK(ListaP!D79),"",ListaP!D79)</f>
      </c>
      <c r="D86" s="110">
        <f>IF(ISBLANK(ListaP!E79),"",ListaP!E79)</f>
      </c>
      <c r="E86" s="134" t="str">
        <f>Organizatorzy!$F$3</f>
        <v>C</v>
      </c>
      <c r="F86" s="375"/>
      <c r="G86" s="375"/>
      <c r="H86" s="375"/>
      <c r="I86" s="412"/>
      <c r="J86" s="375"/>
      <c r="K86" s="375"/>
      <c r="L86" s="412"/>
      <c r="M86" s="375"/>
      <c r="N86" s="375"/>
      <c r="O86" s="412"/>
      <c r="P86" s="375"/>
      <c r="Q86" s="375"/>
      <c r="R86" s="375"/>
      <c r="S86" s="375"/>
      <c r="T86" s="401"/>
      <c r="U86" s="375"/>
      <c r="V86" s="375"/>
      <c r="W86" s="375"/>
      <c r="X86" s="375"/>
      <c r="Y86" s="401"/>
      <c r="Z86" s="375"/>
      <c r="AA86" s="375"/>
      <c r="AB86" s="187"/>
      <c r="AC86" s="425">
        <f t="shared" si="66"/>
        <v>0</v>
      </c>
      <c r="AD86" s="384">
        <f t="shared" si="47"/>
        <v>0</v>
      </c>
      <c r="AE86" s="423">
        <f t="shared" si="48"/>
        <v>0</v>
      </c>
      <c r="AF86" s="83">
        <f t="shared" si="0"/>
        <v>0</v>
      </c>
      <c r="AG86" s="32">
        <f>(AF86+AF87)/2</f>
        <v>0</v>
      </c>
      <c r="AI86" s="222">
        <f t="shared" si="49"/>
        <v>0</v>
      </c>
      <c r="AJ86" s="222">
        <f t="shared" si="50"/>
        <v>0</v>
      </c>
      <c r="AK86" s="222">
        <f t="shared" si="51"/>
        <v>0</v>
      </c>
      <c r="AL86" s="222">
        <f t="shared" si="52"/>
        <v>0</v>
      </c>
      <c r="AM86" s="222">
        <f t="shared" si="53"/>
        <v>0</v>
      </c>
      <c r="AN86" s="222">
        <f t="shared" si="54"/>
        <v>0</v>
      </c>
      <c r="AO86" s="222">
        <f t="shared" si="55"/>
        <v>0</v>
      </c>
      <c r="AP86" s="222">
        <f t="shared" si="56"/>
        <v>0</v>
      </c>
      <c r="AQ86" s="222">
        <f t="shared" si="57"/>
        <v>0</v>
      </c>
      <c r="AR86" s="222">
        <f t="shared" si="58"/>
        <v>0</v>
      </c>
      <c r="AS86" s="222">
        <f t="shared" si="59"/>
        <v>0</v>
      </c>
      <c r="AT86" s="222">
        <f t="shared" si="60"/>
        <v>0</v>
      </c>
      <c r="AU86" s="222">
        <f t="shared" si="61"/>
        <v>0</v>
      </c>
      <c r="AV86" s="222">
        <f t="shared" si="62"/>
        <v>0</v>
      </c>
      <c r="AW86" s="222"/>
      <c r="AX86" s="222">
        <f t="shared" si="63"/>
        <v>0</v>
      </c>
      <c r="AY86" s="222">
        <f t="shared" si="67"/>
        <v>0</v>
      </c>
      <c r="AZ86" s="222">
        <f t="shared" si="68"/>
        <v>0</v>
      </c>
      <c r="BA86" s="222">
        <f t="shared" si="69"/>
        <v>0</v>
      </c>
      <c r="BB86" s="222">
        <f t="shared" si="64"/>
        <v>0</v>
      </c>
      <c r="BC86" s="222">
        <f t="shared" si="65"/>
        <v>0</v>
      </c>
    </row>
    <row r="87" spans="1:55" ht="20.25" customHeight="1" thickBot="1">
      <c r="A87" s="97"/>
      <c r="B87" s="107">
        <f>IF(ISBLANK(ListaP!C79),"",ListaP!C79)</f>
      </c>
      <c r="C87" s="108">
        <f>IF(ISBLANK(ListaP!E79),"",ListaP!E79)</f>
      </c>
      <c r="D87" s="111"/>
      <c r="E87" s="137" t="str">
        <f>Organizatorzy!$F$4</f>
        <v>E</v>
      </c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98"/>
      <c r="U87" s="342"/>
      <c r="V87" s="342"/>
      <c r="W87" s="342"/>
      <c r="X87" s="343"/>
      <c r="Y87" s="398"/>
      <c r="Z87" s="342"/>
      <c r="AA87" s="343"/>
      <c r="AB87" s="176"/>
      <c r="AC87" s="424">
        <f t="shared" si="66"/>
        <v>0</v>
      </c>
      <c r="AD87" s="387">
        <f t="shared" si="47"/>
        <v>0</v>
      </c>
      <c r="AE87" s="419">
        <f t="shared" si="48"/>
        <v>0</v>
      </c>
      <c r="AF87" s="84">
        <f>100*AE87/$C$1</f>
        <v>0</v>
      </c>
      <c r="AG87" s="33"/>
      <c r="AI87" s="222">
        <f t="shared" si="49"/>
        <v>0</v>
      </c>
      <c r="AJ87" s="222">
        <f t="shared" si="50"/>
        <v>0</v>
      </c>
      <c r="AK87" s="222">
        <f t="shared" si="51"/>
        <v>0</v>
      </c>
      <c r="AL87" s="222">
        <f t="shared" si="52"/>
        <v>0</v>
      </c>
      <c r="AM87" s="222">
        <f t="shared" si="53"/>
        <v>0</v>
      </c>
      <c r="AN87" s="222">
        <f t="shared" si="54"/>
        <v>0</v>
      </c>
      <c r="AO87" s="222">
        <f t="shared" si="55"/>
        <v>0</v>
      </c>
      <c r="AP87" s="222">
        <f t="shared" si="56"/>
        <v>0</v>
      </c>
      <c r="AQ87" s="222">
        <f t="shared" si="57"/>
        <v>0</v>
      </c>
      <c r="AR87" s="222">
        <f t="shared" si="58"/>
        <v>0</v>
      </c>
      <c r="AS87" s="222">
        <f t="shared" si="59"/>
        <v>0</v>
      </c>
      <c r="AT87" s="222">
        <f t="shared" si="60"/>
        <v>0</v>
      </c>
      <c r="AU87" s="222">
        <f t="shared" si="61"/>
        <v>0</v>
      </c>
      <c r="AV87" s="222">
        <f t="shared" si="62"/>
        <v>0</v>
      </c>
      <c r="AW87" s="222"/>
      <c r="AX87" s="222">
        <f t="shared" si="63"/>
        <v>0</v>
      </c>
      <c r="AY87" s="222">
        <f t="shared" si="67"/>
        <v>0</v>
      </c>
      <c r="AZ87" s="222">
        <f t="shared" si="68"/>
        <v>0</v>
      </c>
      <c r="BA87" s="222">
        <f t="shared" si="69"/>
        <v>0</v>
      </c>
      <c r="BB87" s="222">
        <f t="shared" si="64"/>
        <v>0</v>
      </c>
      <c r="BC87" s="222">
        <f t="shared" si="65"/>
        <v>0</v>
      </c>
    </row>
    <row r="88" spans="1:55" ht="20.25" customHeight="1">
      <c r="A88" s="96">
        <f>A86+1</f>
        <v>40</v>
      </c>
      <c r="B88" s="233">
        <f>IF(ISBLANK(ListaP!B81),"",ListaP!B81)</f>
      </c>
      <c r="C88" s="234">
        <f>IF(ISBLANK(ListaP!D81),"",ListaP!D81)</f>
      </c>
      <c r="D88" s="110">
        <f>IF(ISBLANK(ListaP!E81),"",ListaP!E81)</f>
      </c>
      <c r="E88" s="134" t="str">
        <f>Organizatorzy!$F$3</f>
        <v>C</v>
      </c>
      <c r="F88" s="413"/>
      <c r="G88" s="413"/>
      <c r="H88" s="413"/>
      <c r="I88" s="414"/>
      <c r="J88" s="413"/>
      <c r="K88" s="413"/>
      <c r="L88" s="414"/>
      <c r="M88" s="413"/>
      <c r="N88" s="413"/>
      <c r="O88" s="414"/>
      <c r="P88" s="413"/>
      <c r="Q88" s="413"/>
      <c r="R88" s="413"/>
      <c r="S88" s="413"/>
      <c r="T88" s="401"/>
      <c r="U88" s="413"/>
      <c r="V88" s="413"/>
      <c r="W88" s="413"/>
      <c r="X88" s="413"/>
      <c r="Y88" s="401"/>
      <c r="Z88" s="413"/>
      <c r="AA88" s="413"/>
      <c r="AB88" s="147"/>
      <c r="AC88" s="425">
        <f t="shared" si="66"/>
        <v>0</v>
      </c>
      <c r="AD88" s="384">
        <f t="shared" si="47"/>
        <v>0</v>
      </c>
      <c r="AE88" s="423">
        <f t="shared" si="48"/>
        <v>0</v>
      </c>
      <c r="AF88" s="83">
        <f t="shared" si="0"/>
        <v>0</v>
      </c>
      <c r="AG88" s="32">
        <f>(AF88+AF89)/2</f>
        <v>0</v>
      </c>
      <c r="AI88" s="222">
        <f t="shared" si="49"/>
        <v>0</v>
      </c>
      <c r="AJ88" s="222">
        <f t="shared" si="50"/>
        <v>0</v>
      </c>
      <c r="AK88" s="222">
        <f t="shared" si="51"/>
        <v>0</v>
      </c>
      <c r="AL88" s="222">
        <f t="shared" si="52"/>
        <v>0</v>
      </c>
      <c r="AM88" s="222">
        <f t="shared" si="53"/>
        <v>0</v>
      </c>
      <c r="AN88" s="222">
        <f t="shared" si="54"/>
        <v>0</v>
      </c>
      <c r="AO88" s="222">
        <f t="shared" si="55"/>
        <v>0</v>
      </c>
      <c r="AP88" s="222">
        <f t="shared" si="56"/>
        <v>0</v>
      </c>
      <c r="AQ88" s="222">
        <f t="shared" si="57"/>
        <v>0</v>
      </c>
      <c r="AR88" s="222">
        <f t="shared" si="58"/>
        <v>0</v>
      </c>
      <c r="AS88" s="222">
        <f t="shared" si="59"/>
        <v>0</v>
      </c>
      <c r="AT88" s="222">
        <f t="shared" si="60"/>
        <v>0</v>
      </c>
      <c r="AU88" s="222">
        <f t="shared" si="61"/>
        <v>0</v>
      </c>
      <c r="AV88" s="222">
        <f t="shared" si="62"/>
        <v>0</v>
      </c>
      <c r="AW88" s="222"/>
      <c r="AX88" s="222">
        <f t="shared" si="63"/>
        <v>0</v>
      </c>
      <c r="AY88" s="222">
        <f t="shared" si="67"/>
        <v>0</v>
      </c>
      <c r="AZ88" s="222">
        <f t="shared" si="68"/>
        <v>0</v>
      </c>
      <c r="BA88" s="222">
        <f t="shared" si="69"/>
        <v>0</v>
      </c>
      <c r="BB88" s="222">
        <f t="shared" si="64"/>
        <v>0</v>
      </c>
      <c r="BC88" s="222">
        <f t="shared" si="65"/>
        <v>0</v>
      </c>
    </row>
    <row r="89" spans="1:55" ht="20.25" customHeight="1" thickBot="1">
      <c r="A89" s="97"/>
      <c r="B89" s="107">
        <f>IF(ISBLANK(ListaP!C81),"",ListaP!C81)</f>
      </c>
      <c r="C89" s="108">
        <f>IF(ISBLANK(ListaP!E81),"",ListaP!E81)</f>
      </c>
      <c r="D89" s="111"/>
      <c r="E89" s="137" t="str">
        <f>Organizatorzy!$F$4</f>
        <v>E</v>
      </c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98"/>
      <c r="U89" s="411"/>
      <c r="V89" s="411"/>
      <c r="W89" s="411"/>
      <c r="X89" s="374"/>
      <c r="Y89" s="398"/>
      <c r="Z89" s="411"/>
      <c r="AA89" s="374"/>
      <c r="AB89" s="176"/>
      <c r="AC89" s="424">
        <f t="shared" si="66"/>
        <v>0</v>
      </c>
      <c r="AD89" s="387">
        <f t="shared" si="47"/>
        <v>0</v>
      </c>
      <c r="AE89" s="419">
        <f t="shared" si="48"/>
        <v>0</v>
      </c>
      <c r="AF89" s="84">
        <f>100*AE89/$C$1</f>
        <v>0</v>
      </c>
      <c r="AG89" s="33"/>
      <c r="AI89" s="222">
        <f t="shared" si="49"/>
        <v>0</v>
      </c>
      <c r="AJ89" s="222">
        <f t="shared" si="50"/>
        <v>0</v>
      </c>
      <c r="AK89" s="222">
        <f t="shared" si="51"/>
        <v>0</v>
      </c>
      <c r="AL89" s="222">
        <f t="shared" si="52"/>
        <v>0</v>
      </c>
      <c r="AM89" s="222">
        <f t="shared" si="53"/>
        <v>0</v>
      </c>
      <c r="AN89" s="222">
        <f t="shared" si="54"/>
        <v>0</v>
      </c>
      <c r="AO89" s="222">
        <f t="shared" si="55"/>
        <v>0</v>
      </c>
      <c r="AP89" s="222">
        <f t="shared" si="56"/>
        <v>0</v>
      </c>
      <c r="AQ89" s="222">
        <f t="shared" si="57"/>
        <v>0</v>
      </c>
      <c r="AR89" s="222">
        <f t="shared" si="58"/>
        <v>0</v>
      </c>
      <c r="AS89" s="222">
        <f t="shared" si="59"/>
        <v>0</v>
      </c>
      <c r="AT89" s="222">
        <f t="shared" si="60"/>
        <v>0</v>
      </c>
      <c r="AU89" s="222">
        <f t="shared" si="61"/>
        <v>0</v>
      </c>
      <c r="AV89" s="222">
        <f t="shared" si="62"/>
        <v>0</v>
      </c>
      <c r="AW89" s="222"/>
      <c r="AX89" s="222">
        <f t="shared" si="63"/>
        <v>0</v>
      </c>
      <c r="AY89" s="222">
        <f t="shared" si="67"/>
        <v>0</v>
      </c>
      <c r="AZ89" s="222">
        <f t="shared" si="68"/>
        <v>0</v>
      </c>
      <c r="BA89" s="222">
        <f t="shared" si="69"/>
        <v>0</v>
      </c>
      <c r="BB89" s="222">
        <f t="shared" si="64"/>
        <v>0</v>
      </c>
      <c r="BC89" s="222">
        <f t="shared" si="65"/>
        <v>0</v>
      </c>
    </row>
    <row r="90" spans="35:55" ht="12.75"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</sheetData>
  <sheetProtection/>
  <mergeCells count="1">
    <mergeCell ref="F1:R1"/>
  </mergeCells>
  <conditionalFormatting sqref="AF10:AG89">
    <cfRule type="cellIs" priority="1" dxfId="0" operator="notBetween" stopIfTrue="1">
      <formula>0</formula>
      <formula>100</formula>
    </cfRule>
  </conditionalFormatting>
  <conditionalFormatting sqref="AE10:AE89 AC10:AC89">
    <cfRule type="cellIs" priority="2" dxfId="0" operator="notBetween" stopIfTrue="1">
      <formula>0</formula>
      <formula>$C$1</formula>
    </cfRule>
  </conditionalFormatting>
  <conditionalFormatting sqref="F10:AA89">
    <cfRule type="cellIs" priority="3" dxfId="0" operator="notBetween" stopIfTrue="1">
      <formula>0</formula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J82"/>
  <sheetViews>
    <sheetView showZeros="0" workbookViewId="0" topLeftCell="A1">
      <selection activeCell="G5" sqref="G5"/>
    </sheetView>
  </sheetViews>
  <sheetFormatPr defaultColWidth="9.140625" defaultRowHeight="36" customHeight="1"/>
  <cols>
    <col min="1" max="1" width="10.7109375" style="152" customWidth="1"/>
    <col min="2" max="2" width="21.7109375" style="148" customWidth="1"/>
    <col min="3" max="5" width="16.7109375" style="148" customWidth="1"/>
    <col min="6" max="6" width="12.7109375" style="184" customWidth="1"/>
    <col min="7" max="7" width="12.7109375" style="253" customWidth="1"/>
    <col min="8" max="8" width="12.7109375" style="254" customWidth="1"/>
    <col min="9" max="9" width="18.28125" style="197" customWidth="1"/>
    <col min="10" max="16384" width="8.7109375" style="148" customWidth="1"/>
  </cols>
  <sheetData>
    <row r="1" spans="1:8" ht="36" customHeight="1" thickBot="1">
      <c r="A1" s="358" t="s">
        <v>50</v>
      </c>
      <c r="B1" s="359"/>
      <c r="C1" s="359"/>
      <c r="D1" s="359"/>
      <c r="E1" s="359"/>
      <c r="F1" s="360"/>
      <c r="G1" s="258" t="s">
        <v>125</v>
      </c>
      <c r="H1" s="258" t="s">
        <v>125</v>
      </c>
    </row>
    <row r="2" spans="1:10" s="150" customFormat="1" ht="27" customHeight="1" thickBot="1" thickTop="1">
      <c r="A2" s="284" t="s">
        <v>28</v>
      </c>
      <c r="B2" s="259" t="s">
        <v>24</v>
      </c>
      <c r="C2" s="259" t="s">
        <v>23</v>
      </c>
      <c r="D2" s="259" t="s">
        <v>17</v>
      </c>
      <c r="E2" s="259" t="s">
        <v>21</v>
      </c>
      <c r="F2" s="285" t="s">
        <v>16</v>
      </c>
      <c r="G2" s="259" t="str">
        <f>Organizatorzy!$F$3</f>
        <v>C</v>
      </c>
      <c r="H2" s="259" t="str">
        <f>Organizatorzy!$F$4</f>
        <v>E</v>
      </c>
      <c r="I2" s="257" t="s">
        <v>106</v>
      </c>
      <c r="J2" s="190"/>
    </row>
    <row r="3" spans="1:10" s="150" customFormat="1" ht="19.5" customHeight="1" thickTop="1">
      <c r="A3" s="260">
        <f>IF(F3=-1,"rezygn.",IF(F3=-2,"elimin.",IF(F3=-3,"dyskwal.",IF(F3&lt;=0,"",RANK(I3,I$3:I$81)))))</f>
      </c>
      <c r="B3" s="261">
        <f>ListaL!B3</f>
        <v>0</v>
      </c>
      <c r="C3" s="261">
        <f>ListaL!C3</f>
        <v>0</v>
      </c>
      <c r="D3" s="261">
        <f>ListaL!D3</f>
        <v>0</v>
      </c>
      <c r="E3" s="261">
        <f>ListaL!E3</f>
        <v>0</v>
      </c>
      <c r="F3" s="262">
        <f>IF(PrzejazdyL!AD10="R",-1,IF(PrzejazdyL!AD10="E",-2,IF(PrzejazdyL!AD10="D",-3,IF(PrzejazdyL!AI10&gt;0,PrzejazdyL!AI10,-9))))</f>
        <v>-9</v>
      </c>
      <c r="G3" s="263">
        <f>PrzejazdyL!AH10</f>
        <v>0</v>
      </c>
      <c r="H3" s="263">
        <f>PrzejazdyL!AH11</f>
        <v>0</v>
      </c>
      <c r="I3" s="264">
        <f>F3+((SUM(PrzejazdyL!W10:Z11)/(2*10*PrzejazdyL!$E$2))/100000)</f>
        <v>-9</v>
      </c>
      <c r="J3" s="180"/>
    </row>
    <row r="4" spans="1:10" s="150" customFormat="1" ht="19.5" customHeight="1" hidden="1">
      <c r="A4" s="260">
        <f>IF(F4&gt;0,RANK(F4,F$3:F$81),IF(F4&lt;0,"dsq",IF(ISTEXT(B4),"n/c","")))</f>
      </c>
      <c r="B4" s="261">
        <f>ListaL!B4</f>
        <v>0</v>
      </c>
      <c r="C4" s="261">
        <f>ListaL!C4</f>
        <v>0</v>
      </c>
      <c r="D4" s="261">
        <f>ListaL!D4</f>
        <v>0</v>
      </c>
      <c r="E4" s="261">
        <f>ListaL!E4</f>
        <v>0</v>
      </c>
      <c r="F4" s="262">
        <f>IF(PrzejazdyL!AD11="R",0,IF(PrzejazdyL!AD11="E",-1,IF(PrzejazdyL!AD11="D",-2,IF(PrzejazdyL!AI11&gt;0,PrzejazdyL!AI11,0))))</f>
        <v>0</v>
      </c>
      <c r="G4" s="265"/>
      <c r="H4" s="265"/>
      <c r="I4" s="266"/>
      <c r="J4" s="180"/>
    </row>
    <row r="5" spans="1:10" s="150" customFormat="1" ht="19.5" customHeight="1">
      <c r="A5" s="260">
        <f>IF(F5=-1,"rezygn.",IF(F5=-2,"elimin.",IF(F5=-3,"dyskwal.",IF(F5&lt;=0,"",RANK(I5,I$3:I$81)))))</f>
      </c>
      <c r="B5" s="261">
        <f>ListaL!B5</f>
        <v>0</v>
      </c>
      <c r="C5" s="261">
        <f>ListaL!C5</f>
        <v>0</v>
      </c>
      <c r="D5" s="261">
        <f>ListaL!D5</f>
        <v>0</v>
      </c>
      <c r="E5" s="261">
        <f>ListaL!E5</f>
        <v>0</v>
      </c>
      <c r="F5" s="262">
        <f>IF(PrzejazdyL!AD12="R",-1,IF(PrzejazdyL!AD12="E",-2,IF(PrzejazdyL!AD12="D",-3,IF(PrzejazdyL!AI12&gt;0,PrzejazdyL!AI12,-9))))</f>
        <v>-9</v>
      </c>
      <c r="G5" s="265">
        <f>PrzejazdyL!AH12</f>
        <v>0</v>
      </c>
      <c r="H5" s="265">
        <f>PrzejazdyL!AH13</f>
        <v>0</v>
      </c>
      <c r="I5" s="266">
        <f>F5+((SUM(PrzejazdyL!W12:Z13)/(2*10*PrzejazdyL!$E$2))/100000)</f>
        <v>-9</v>
      </c>
      <c r="J5" s="180"/>
    </row>
    <row r="6" spans="1:10" s="150" customFormat="1" ht="19.5" customHeight="1" hidden="1">
      <c r="A6" s="260">
        <f>IF(F6=-1,"rezygn.",IF(F6=-2,"elimin.",IF(F6=-3,"dyskwal.",IF(F6&lt;=0,"",RANK(F6,F$3:F$81)))))</f>
      </c>
      <c r="B6" s="261">
        <f>ListaL!B6</f>
        <v>0</v>
      </c>
      <c r="C6" s="261">
        <f>ListaL!C6</f>
        <v>0</v>
      </c>
      <c r="D6" s="261">
        <f>ListaL!D6</f>
        <v>0</v>
      </c>
      <c r="E6" s="261">
        <f>ListaL!E6</f>
        <v>0</v>
      </c>
      <c r="F6" s="262">
        <f>IF(PrzejazdyL!AD13="R",-1,IF(PrzejazdyL!AD13="E",-2,IF(PrzejazdyL!AD13="D",-3,IF(PrzejazdyL!AI13&gt;0,PrzejazdyL!AI13,-9))))</f>
        <v>-9</v>
      </c>
      <c r="G6" s="265"/>
      <c r="H6" s="265"/>
      <c r="I6" s="266">
        <f>F6+((SUM(PrzejazdyL!W13:Z14)/(2*10*PrzejazdyL!$E$2))/100000)</f>
        <v>-9</v>
      </c>
      <c r="J6" s="180"/>
    </row>
    <row r="7" spans="1:10" s="150" customFormat="1" ht="20.25" customHeight="1">
      <c r="A7" s="260">
        <f>IF(F7=-1,"rezygn.",IF(F7=-2,"elimin.",IF(F7=-3,"dyskwal.",IF(F7&lt;=0,"",RANK(I7,I$3:I$81)))))</f>
      </c>
      <c r="B7" s="261">
        <f>ListaL!B7</f>
        <v>0</v>
      </c>
      <c r="C7" s="261">
        <f>ListaL!C7</f>
        <v>0</v>
      </c>
      <c r="D7" s="261">
        <f>ListaL!D7</f>
        <v>0</v>
      </c>
      <c r="E7" s="261">
        <f>ListaL!E7</f>
        <v>0</v>
      </c>
      <c r="F7" s="262">
        <f>IF(PrzejazdyL!AD14="R",-1,IF(PrzejazdyL!AD14="E",-2,IF(PrzejazdyL!AD14="D",-3,IF(PrzejazdyL!AI14&gt;0,PrzejazdyL!AI14,-9))))</f>
        <v>-9</v>
      </c>
      <c r="G7" s="265">
        <f>PrzejazdyL!AH14</f>
        <v>0</v>
      </c>
      <c r="H7" s="265">
        <f>PrzejazdyL!AH15</f>
        <v>0</v>
      </c>
      <c r="I7" s="266">
        <f>F7+((SUM(PrzejazdyL!W14:Z15)/(2*10*PrzejazdyL!$E$2))/100000)</f>
        <v>-9</v>
      </c>
      <c r="J7" s="180"/>
    </row>
    <row r="8" spans="1:10" s="150" customFormat="1" ht="19.5" customHeight="1" hidden="1">
      <c r="A8" s="260">
        <f>IF(F8=-1,"rezygn.",IF(F8=-2,"elimin.",IF(F8=-3,"dyskwal.",IF(F8&lt;=0,"",RANK(F8,F$3:F$81)))))</f>
      </c>
      <c r="B8" s="261">
        <f>ListaL!B8</f>
        <v>0</v>
      </c>
      <c r="C8" s="261">
        <f>ListaL!C8</f>
        <v>0</v>
      </c>
      <c r="D8" s="261">
        <f>ListaL!D8</f>
        <v>0</v>
      </c>
      <c r="E8" s="261">
        <f>ListaL!E8</f>
        <v>0</v>
      </c>
      <c r="F8" s="262">
        <f>IF(PrzejazdyL!AD15="R",-1,IF(PrzejazdyL!AD15="E",-2,IF(PrzejazdyL!AD15="D",-3,IF(PrzejazdyL!AI15&gt;0,PrzejazdyL!AI15,-9))))</f>
        <v>-9</v>
      </c>
      <c r="G8" s="265">
        <f>PrzejazdyL!AH15</f>
        <v>0</v>
      </c>
      <c r="H8" s="265">
        <f>PrzejazdyL!AH16</f>
        <v>0</v>
      </c>
      <c r="I8" s="266">
        <f>F8+((SUM(PrzejazdyL!W15:Z16)/(2*10*PrzejazdyL!$E$2))/100000)</f>
        <v>-9</v>
      </c>
      <c r="J8" s="180"/>
    </row>
    <row r="9" spans="1:10" s="150" customFormat="1" ht="19.5" customHeight="1">
      <c r="A9" s="260">
        <f>IF(F9=-1,"rezygn.",IF(F9=-2,"elimin.",IF(F9=-3,"dyskwal.",IF(F9&lt;=0,"",RANK(I9,I$3:I$81)))))</f>
      </c>
      <c r="B9" s="261">
        <f>ListaL!B9</f>
        <v>0</v>
      </c>
      <c r="C9" s="261">
        <f>ListaL!C9</f>
        <v>0</v>
      </c>
      <c r="D9" s="261">
        <f>ListaL!D9</f>
        <v>0</v>
      </c>
      <c r="E9" s="261">
        <f>ListaL!E9</f>
        <v>0</v>
      </c>
      <c r="F9" s="262">
        <f>IF(PrzejazdyL!AD16="R",-1,IF(PrzejazdyL!AD16="E",-2,IF(PrzejazdyL!AD16="D",-3,IF(PrzejazdyL!AI16&gt;0,PrzejazdyL!AI16,-9))))</f>
        <v>-9</v>
      </c>
      <c r="G9" s="265">
        <f>PrzejazdyL!AH16</f>
        <v>0</v>
      </c>
      <c r="H9" s="265">
        <f>PrzejazdyL!AH17</f>
        <v>0</v>
      </c>
      <c r="I9" s="266">
        <f>F9+((SUM(PrzejazdyL!W16:Z17)/(2*10*PrzejazdyL!$E$2))/100000)</f>
        <v>-9</v>
      </c>
      <c r="J9" s="180"/>
    </row>
    <row r="10" spans="1:10" s="150" customFormat="1" ht="19.5" customHeight="1" hidden="1">
      <c r="A10" s="260">
        <f>IF(F10=-1,"rezygn.",IF(F10=-2,"elimin.",IF(F10=-3,"dyskwal.",IF(F10&lt;=0,"",RANK(F10,F$3:F$81)))))</f>
      </c>
      <c r="B10" s="261">
        <f>ListaL!B10</f>
        <v>0</v>
      </c>
      <c r="C10" s="261">
        <f>ListaL!C10</f>
        <v>0</v>
      </c>
      <c r="D10" s="261">
        <f>ListaL!D10</f>
        <v>0</v>
      </c>
      <c r="E10" s="261">
        <f>ListaL!E10</f>
        <v>0</v>
      </c>
      <c r="F10" s="262">
        <f>IF(PrzejazdyL!AD17="R",-1,IF(PrzejazdyL!AD17="E",-2,IF(PrzejazdyL!AD17="D",-3,IF(PrzejazdyL!AI17&gt;0,PrzejazdyL!AI17,-9))))</f>
        <v>-9</v>
      </c>
      <c r="G10" s="265">
        <f>PrzejazdyL!AH17</f>
        <v>0</v>
      </c>
      <c r="H10" s="265">
        <f>PrzejazdyL!AH18</f>
        <v>0</v>
      </c>
      <c r="I10" s="266">
        <f>F10+((SUM(PrzejazdyL!W17:Z18)/(2*10*PrzejazdyL!$E$2))/100000)</f>
        <v>-9</v>
      </c>
      <c r="J10" s="180"/>
    </row>
    <row r="11" spans="1:10" s="150" customFormat="1" ht="19.5" customHeight="1">
      <c r="A11" s="260">
        <f>IF(F11=-1,"rezygn.",IF(F11=-2,"elimin.",IF(F11=-3,"dyskwal.",IF(F11&lt;=0,"",RANK(I11,I$3:I$81)))))</f>
      </c>
      <c r="B11" s="261">
        <f>ListaL!B11</f>
        <v>0</v>
      </c>
      <c r="C11" s="261">
        <f>ListaL!C11</f>
        <v>0</v>
      </c>
      <c r="D11" s="261">
        <f>ListaL!D11</f>
        <v>0</v>
      </c>
      <c r="E11" s="261">
        <f>ListaL!E11</f>
        <v>0</v>
      </c>
      <c r="F11" s="262">
        <f>IF(PrzejazdyL!AD18="R",-1,IF(PrzejazdyL!AD18="E",-2,IF(PrzejazdyL!AD18="D",-3,IF(PrzejazdyL!AI18&gt;0,PrzejazdyL!AI18,-9))))</f>
        <v>-9</v>
      </c>
      <c r="G11" s="265">
        <f>PrzejazdyL!AH18</f>
        <v>0</v>
      </c>
      <c r="H11" s="265">
        <f>PrzejazdyL!AH19</f>
        <v>0</v>
      </c>
      <c r="I11" s="266">
        <f>F11+((SUM(PrzejazdyL!W18:Z19)/(2*10*PrzejazdyL!$E$2))/100000)</f>
        <v>-9</v>
      </c>
      <c r="J11" s="180"/>
    </row>
    <row r="12" spans="1:10" s="150" customFormat="1" ht="19.5" customHeight="1" hidden="1">
      <c r="A12" s="260">
        <f>IF(F12=-1,"rezygn.",IF(F12=-2,"elimin.",IF(F12=-3,"dyskwal.",IF(F12&lt;=0,"",RANK(F12,F$3:F$81)))))</f>
      </c>
      <c r="B12" s="261">
        <f>ListaL!B12</f>
        <v>0</v>
      </c>
      <c r="C12" s="261">
        <f>ListaL!C12</f>
        <v>0</v>
      </c>
      <c r="D12" s="261">
        <f>ListaL!D12</f>
        <v>0</v>
      </c>
      <c r="E12" s="261">
        <f>ListaL!E12</f>
        <v>0</v>
      </c>
      <c r="F12" s="262">
        <f>IF(PrzejazdyL!AD19="R",-1,IF(PrzejazdyL!AD19="E",-2,IF(PrzejazdyL!AD19="D",-3,IF(PrzejazdyL!AI19&gt;0,PrzejazdyL!AI19,-9))))</f>
        <v>-9</v>
      </c>
      <c r="G12" s="265">
        <f>PrzejazdyL!AH19</f>
        <v>0</v>
      </c>
      <c r="H12" s="265">
        <f>PrzejazdyL!AH20</f>
        <v>0</v>
      </c>
      <c r="I12" s="266">
        <f>F12+((SUM(PrzejazdyL!W19:Z20)/(2*10*PrzejazdyL!$E$2))/100000)</f>
        <v>-9</v>
      </c>
      <c r="J12" s="180"/>
    </row>
    <row r="13" spans="1:10" s="150" customFormat="1" ht="19.5" customHeight="1">
      <c r="A13" s="260">
        <f>IF(F13=-1,"rezygn.",IF(F13=-2,"elimin.",IF(F13=-3,"dyskwal.",IF(F13&lt;=0,"",RANK(I13,I$3:I$81)))))</f>
      </c>
      <c r="B13" s="261">
        <f>ListaL!B13</f>
        <v>0</v>
      </c>
      <c r="C13" s="261">
        <f>ListaL!C13</f>
        <v>0</v>
      </c>
      <c r="D13" s="261">
        <f>ListaL!D13</f>
        <v>0</v>
      </c>
      <c r="E13" s="261">
        <f>ListaL!E13</f>
        <v>0</v>
      </c>
      <c r="F13" s="262">
        <f>IF(PrzejazdyL!AD20="R",-1,IF(PrzejazdyL!AD20="E",-2,IF(PrzejazdyL!AD20="D",-3,IF(PrzejazdyL!AI20&gt;0,PrzejazdyL!AI20,-9))))</f>
        <v>-9</v>
      </c>
      <c r="G13" s="265">
        <f>PrzejazdyL!AH20</f>
        <v>0</v>
      </c>
      <c r="H13" s="265">
        <f>PrzejazdyL!AH21</f>
        <v>0</v>
      </c>
      <c r="I13" s="266">
        <f>F13+((SUM(PrzejazdyL!W20:Z21)/(2*10*PrzejazdyL!$E$2))/100000)</f>
        <v>-9</v>
      </c>
      <c r="J13" s="180"/>
    </row>
    <row r="14" spans="1:10" s="150" customFormat="1" ht="19.5" customHeight="1" hidden="1">
      <c r="A14" s="260">
        <f>IF(F14=-1,"rezygn.",IF(F14=-2,"elimin.",IF(F14=-3,"dyskwal.",IF(F14&lt;=0,"",RANK(F14,F$3:F$81)))))</f>
      </c>
      <c r="B14" s="261">
        <f>ListaL!B14</f>
        <v>0</v>
      </c>
      <c r="C14" s="261">
        <f>ListaL!C14</f>
        <v>0</v>
      </c>
      <c r="D14" s="261">
        <f>ListaL!D14</f>
        <v>0</v>
      </c>
      <c r="E14" s="261">
        <f>ListaL!E14</f>
        <v>0</v>
      </c>
      <c r="F14" s="262">
        <f>IF(PrzejazdyL!AD21="R",-1,IF(PrzejazdyL!AD21="E",-2,IF(PrzejazdyL!AD21="D",-3,IF(PrzejazdyL!AI21&gt;0,PrzejazdyL!AI21,-9))))</f>
        <v>-9</v>
      </c>
      <c r="G14" s="265">
        <f>PrzejazdyL!AH21</f>
        <v>0</v>
      </c>
      <c r="H14" s="265">
        <f>PrzejazdyL!AH22</f>
        <v>0</v>
      </c>
      <c r="I14" s="266">
        <f>F14+((SUM(PrzejazdyL!W21:Z22)/(2*10*PrzejazdyL!$E$2))/100000)</f>
        <v>-9</v>
      </c>
      <c r="J14" s="180"/>
    </row>
    <row r="15" spans="1:10" s="150" customFormat="1" ht="19.5" customHeight="1">
      <c r="A15" s="260">
        <f>IF(F15=-1,"rezygn.",IF(F15=-2,"elimin.",IF(F15=-3,"dyskwal.",IF(F15&lt;=0,"",RANK(I15,I$3:I$81)))))</f>
      </c>
      <c r="B15" s="261">
        <f>ListaL!B15</f>
        <v>0</v>
      </c>
      <c r="C15" s="261">
        <f>ListaL!C15</f>
        <v>0</v>
      </c>
      <c r="D15" s="261">
        <f>ListaL!D15</f>
        <v>0</v>
      </c>
      <c r="E15" s="261">
        <f>ListaL!E15</f>
        <v>0</v>
      </c>
      <c r="F15" s="262">
        <f>IF(PrzejazdyL!AD22="R",-1,IF(PrzejazdyL!AD22="E",-2,IF(PrzejazdyL!AD22="D",-3,IF(PrzejazdyL!AI22&gt;0,PrzejazdyL!AI22,-9))))</f>
        <v>-9</v>
      </c>
      <c r="G15" s="265">
        <f>PrzejazdyL!AH22</f>
        <v>0</v>
      </c>
      <c r="H15" s="265">
        <f>PrzejazdyL!AH23</f>
        <v>0</v>
      </c>
      <c r="I15" s="266">
        <f>F15+((SUM(PrzejazdyL!W22:Z23)/(2*10*PrzejazdyL!$E$2))/100000)</f>
        <v>-9</v>
      </c>
      <c r="J15" s="180"/>
    </row>
    <row r="16" spans="1:10" s="150" customFormat="1" ht="19.5" customHeight="1" hidden="1">
      <c r="A16" s="260">
        <f>IF(F16=-1,"rezygn.",IF(F16=-2,"elimin.",IF(F16=-3,"dyskwal.",IF(F16&lt;=0,"",RANK(F16,F$3:F$81)))))</f>
      </c>
      <c r="B16" s="261">
        <f>ListaL!B16</f>
        <v>0</v>
      </c>
      <c r="C16" s="261">
        <f>ListaL!C16</f>
        <v>0</v>
      </c>
      <c r="D16" s="261">
        <f>ListaL!D16</f>
        <v>0</v>
      </c>
      <c r="E16" s="261">
        <f>ListaL!E16</f>
        <v>0</v>
      </c>
      <c r="F16" s="262">
        <f>IF(PrzejazdyL!AD23="R",-1,IF(PrzejazdyL!AD23="E",-2,IF(PrzejazdyL!AD23="D",-3,IF(PrzejazdyL!AI23&gt;0,PrzejazdyL!AI23,-9))))</f>
        <v>-9</v>
      </c>
      <c r="G16" s="265">
        <f>PrzejazdyL!AH23</f>
        <v>0</v>
      </c>
      <c r="H16" s="265">
        <f>PrzejazdyL!AH24</f>
        <v>0</v>
      </c>
      <c r="I16" s="266">
        <f>F16+((SUM(PrzejazdyL!W23:Z24)/(2*10*PrzejazdyL!$E$2))/100000)</f>
        <v>-9</v>
      </c>
      <c r="J16" s="180"/>
    </row>
    <row r="17" spans="1:10" s="150" customFormat="1" ht="19.5" customHeight="1">
      <c r="A17" s="260">
        <f>IF(F17=-1,"rezygn.",IF(F17=-2,"elimin.",IF(F17=-3,"dyskwal.",IF(F17&lt;=0,"",RANK(I17,I$3:I$81)))))</f>
      </c>
      <c r="B17" s="261">
        <f>ListaL!B17</f>
        <v>0</v>
      </c>
      <c r="C17" s="261">
        <f>ListaL!C17</f>
        <v>0</v>
      </c>
      <c r="D17" s="261">
        <f>ListaL!D17</f>
        <v>0</v>
      </c>
      <c r="E17" s="261">
        <f>ListaL!E17</f>
        <v>0</v>
      </c>
      <c r="F17" s="262">
        <f>IF(PrzejazdyL!AD24="R",-1,IF(PrzejazdyL!AD24="E",-2,IF(PrzejazdyL!AD24="D",-3,IF(PrzejazdyL!AI24&gt;0,PrzejazdyL!AI24,-9))))</f>
        <v>-9</v>
      </c>
      <c r="G17" s="265">
        <f>PrzejazdyL!AH24</f>
        <v>0</v>
      </c>
      <c r="H17" s="265">
        <f>PrzejazdyL!AH25</f>
        <v>0</v>
      </c>
      <c r="I17" s="266">
        <f>F17+((SUM(PrzejazdyL!W24:Z25)/(2*10*PrzejazdyL!$E$2))/100000)</f>
        <v>-9</v>
      </c>
      <c r="J17" s="180"/>
    </row>
    <row r="18" spans="1:10" s="150" customFormat="1" ht="19.5" customHeight="1" hidden="1">
      <c r="A18" s="260">
        <f>IF(F18=-1,"rezygn.",IF(F18=-2,"elimin.",IF(F18=-3,"dyskwal.",IF(F18&lt;=0,"",RANK(F18,F$3:F$81)))))</f>
      </c>
      <c r="B18" s="261">
        <f>ListaL!B18</f>
        <v>0</v>
      </c>
      <c r="C18" s="261">
        <f>ListaL!C18</f>
        <v>0</v>
      </c>
      <c r="D18" s="261">
        <f>ListaL!D18</f>
        <v>0</v>
      </c>
      <c r="E18" s="261">
        <f>ListaL!E18</f>
        <v>0</v>
      </c>
      <c r="F18" s="262">
        <f>IF(PrzejazdyL!AD25="R",-1,IF(PrzejazdyL!AD25="E",-2,IF(PrzejazdyL!AD25="D",-3,IF(PrzejazdyL!AI25&gt;0,PrzejazdyL!AI25,-9))))</f>
        <v>-9</v>
      </c>
      <c r="G18" s="265">
        <f>PrzejazdyL!AH25</f>
        <v>0</v>
      </c>
      <c r="H18" s="265">
        <f>PrzejazdyL!AH26</f>
        <v>0</v>
      </c>
      <c r="I18" s="266">
        <f>F18+((SUM(PrzejazdyL!W25:Z26)/(2*10*PrzejazdyL!$E$2))/100000)</f>
        <v>-9</v>
      </c>
      <c r="J18" s="180"/>
    </row>
    <row r="19" spans="1:10" s="150" customFormat="1" ht="19.5" customHeight="1">
      <c r="A19" s="260">
        <f>IF(F19=-1,"rezygn.",IF(F19=-2,"elimin.",IF(F19=-3,"dyskwal.",IF(F19&lt;=0,"",RANK(I19,I$3:I$81)))))</f>
      </c>
      <c r="B19" s="261">
        <f>ListaL!B19</f>
        <v>0</v>
      </c>
      <c r="C19" s="261">
        <f>ListaL!C19</f>
        <v>0</v>
      </c>
      <c r="D19" s="261">
        <f>ListaL!D19</f>
        <v>0</v>
      </c>
      <c r="E19" s="261">
        <f>ListaL!E19</f>
        <v>0</v>
      </c>
      <c r="F19" s="262">
        <f>IF(PrzejazdyL!AD26="R",-1,IF(PrzejazdyL!AD26="E",-2,IF(PrzejazdyL!AD26="D",-3,IF(PrzejazdyL!AI26&gt;0,PrzejazdyL!AI26,-9))))</f>
        <v>-9</v>
      </c>
      <c r="G19" s="265">
        <f>PrzejazdyL!AH26</f>
        <v>0</v>
      </c>
      <c r="H19" s="265">
        <f>PrzejazdyL!AH27</f>
        <v>0</v>
      </c>
      <c r="I19" s="266">
        <f>F19+((SUM(PrzejazdyL!W26:Z27)/(2*10*PrzejazdyL!$E$2))/100000)</f>
        <v>-9</v>
      </c>
      <c r="J19" s="180"/>
    </row>
    <row r="20" spans="1:10" s="150" customFormat="1" ht="19.5" customHeight="1" hidden="1">
      <c r="A20" s="260">
        <f>IF(F20=-1,"rezygn.",IF(F20=-2,"elimin.",IF(F20=-3,"dyskwal.",IF(F20&lt;=0,"",RANK(F20,F$3:F$81)))))</f>
      </c>
      <c r="B20" s="261">
        <f>ListaL!B20</f>
        <v>0</v>
      </c>
      <c r="C20" s="261">
        <f>ListaL!C20</f>
        <v>0</v>
      </c>
      <c r="D20" s="261">
        <f>ListaL!D20</f>
        <v>0</v>
      </c>
      <c r="E20" s="261">
        <f>ListaL!E20</f>
        <v>0</v>
      </c>
      <c r="F20" s="262">
        <f>IF(PrzejazdyL!AD27="R",-1,IF(PrzejazdyL!AD27="E",-2,IF(PrzejazdyL!AD27="D",-3,IF(PrzejazdyL!AI27&gt;0,PrzejazdyL!AI27,-9))))</f>
        <v>-9</v>
      </c>
      <c r="G20" s="265">
        <f>PrzejazdyL!AH27</f>
        <v>0</v>
      </c>
      <c r="H20" s="265">
        <f>PrzejazdyL!AH28</f>
        <v>0</v>
      </c>
      <c r="I20" s="266">
        <f>F20+((SUM(PrzejazdyL!W27:Z28)/(2*10*PrzejazdyL!$E$2))/100000)</f>
        <v>-9</v>
      </c>
      <c r="J20" s="180"/>
    </row>
    <row r="21" spans="1:10" s="150" customFormat="1" ht="19.5" customHeight="1">
      <c r="A21" s="260">
        <f>IF(F21=-1,"rezygn.",IF(F21=-2,"elimin.",IF(F21=-3,"dyskwal.",IF(F21&lt;=0,"",RANK(I21,I$3:I$81)))))</f>
      </c>
      <c r="B21" s="261">
        <f>ListaL!B21</f>
        <v>0</v>
      </c>
      <c r="C21" s="261">
        <f>ListaL!C21</f>
        <v>0</v>
      </c>
      <c r="D21" s="261">
        <f>ListaL!D21</f>
        <v>0</v>
      </c>
      <c r="E21" s="261">
        <f>ListaL!E21</f>
        <v>0</v>
      </c>
      <c r="F21" s="262">
        <f>IF(PrzejazdyL!AD28="R",-1,IF(PrzejazdyL!AD28="E",-2,IF(PrzejazdyL!AD28="D",-3,IF(PrzejazdyL!AI28&gt;0,PrzejazdyL!AI28,-9))))</f>
        <v>-9</v>
      </c>
      <c r="G21" s="265">
        <v>0</v>
      </c>
      <c r="H21" s="265">
        <f>PrzejazdyL!AH29</f>
        <v>0</v>
      </c>
      <c r="I21" s="266">
        <f>F21+((SUM(PrzejazdyL!W28:Z29)/(2*10*PrzejazdyL!$E$2))/100000)</f>
        <v>-9</v>
      </c>
      <c r="J21" s="180"/>
    </row>
    <row r="22" spans="1:10" s="150" customFormat="1" ht="19.5" customHeight="1" hidden="1">
      <c r="A22" s="260">
        <f>IF(F22=-1,"rezygn.",IF(F22=-2,"elimin.",IF(F22=-3,"dyskwal.",IF(F22&lt;=0,"",RANK(F22,F$3:F$81)))))</f>
      </c>
      <c r="B22" s="261">
        <f>ListaL!B22</f>
        <v>0</v>
      </c>
      <c r="C22" s="261">
        <f>ListaL!C22</f>
        <v>0</v>
      </c>
      <c r="D22" s="261">
        <f>ListaL!D22</f>
        <v>0</v>
      </c>
      <c r="E22" s="261">
        <f>ListaL!E22</f>
        <v>0</v>
      </c>
      <c r="F22" s="262">
        <f>IF(PrzejazdyL!AD29="R",-1,IF(PrzejazdyL!AD29="E",-2,IF(PrzejazdyL!AD29="D",-3,IF(PrzejazdyL!AI29&gt;0,PrzejazdyL!AI29,-9))))</f>
        <v>-9</v>
      </c>
      <c r="G22" s="265">
        <f>PrzejazdyL!AH29</f>
        <v>0</v>
      </c>
      <c r="H22" s="265">
        <f>PrzejazdyL!AH30</f>
        <v>0</v>
      </c>
      <c r="I22" s="266">
        <f>F22+((SUM(PrzejazdyL!W29:Z30)/(2*10*PrzejazdyL!$E$2))/100000)</f>
        <v>-9</v>
      </c>
      <c r="J22" s="180"/>
    </row>
    <row r="23" spans="1:10" s="150" customFormat="1" ht="19.5" customHeight="1">
      <c r="A23" s="260">
        <f>IF(F23=-1,"rezygn.",IF(F23=-2,"elimin.",IF(F23=-3,"dyskwal.",IF(F23&lt;=0,"",RANK(I23,I$3:I$81)))))</f>
      </c>
      <c r="B23" s="261">
        <f>ListaL!B23</f>
        <v>0</v>
      </c>
      <c r="C23" s="261">
        <f>ListaL!C23</f>
        <v>0</v>
      </c>
      <c r="D23" s="261">
        <f>ListaL!D23</f>
        <v>0</v>
      </c>
      <c r="E23" s="267">
        <f>ListaL!E23</f>
        <v>0</v>
      </c>
      <c r="F23" s="262">
        <f>IF(PrzejazdyL!AD30="R",-1,IF(PrzejazdyL!AD30="E",-2,IF(PrzejazdyL!AD30="D",-3,IF(PrzejazdyL!AI30&gt;0,PrzejazdyL!AI30,-9))))</f>
        <v>-9</v>
      </c>
      <c r="G23" s="268">
        <f>PrzejazdyL!AH30</f>
        <v>0</v>
      </c>
      <c r="H23" s="265">
        <f>PrzejazdyL!AH31</f>
        <v>0</v>
      </c>
      <c r="I23" s="266">
        <f>F23+((SUM(PrzejazdyL!W30:Z31)/(2*10*PrzejazdyL!$E$2))/100000)</f>
        <v>-9</v>
      </c>
      <c r="J23" s="180"/>
    </row>
    <row r="24" spans="1:10" s="150" customFormat="1" ht="19.5" customHeight="1" hidden="1">
      <c r="A24" s="260">
        <f>IF(F24=-1,"rezygn.",IF(F24=-2,"elimin.",IF(F24=-3,"dyskwal.",IF(F24&lt;=0,"",RANK(F24,F$3:F$81)))))</f>
      </c>
      <c r="B24" s="261">
        <f>ListaL!B24</f>
        <v>0</v>
      </c>
      <c r="C24" s="261">
        <f>ListaL!C24</f>
        <v>0</v>
      </c>
      <c r="D24" s="261">
        <f>ListaL!D24</f>
        <v>0</v>
      </c>
      <c r="E24" s="267">
        <f>ListaL!E24</f>
        <v>0</v>
      </c>
      <c r="F24" s="269">
        <f>IF(PrzejazdyL!AD31="R",-1,IF(PrzejazdyL!AD31="E",-2,IF(PrzejazdyL!AD31="D",-3,IF(PrzejazdyL!AI31&gt;0,PrzejazdyL!AI31,-9))))</f>
        <v>-9</v>
      </c>
      <c r="G24" s="268">
        <f>PrzejazdyL!AH31</f>
        <v>0</v>
      </c>
      <c r="H24" s="265">
        <f>PrzejazdyL!AH32</f>
        <v>0</v>
      </c>
      <c r="I24" s="266">
        <f>F24+((SUM(PrzejazdyL!W31:Z32)/(2*10*PrzejazdyL!$E$2))/100000)</f>
        <v>-9</v>
      </c>
      <c r="J24" s="180"/>
    </row>
    <row r="25" spans="1:10" s="150" customFormat="1" ht="19.5" customHeight="1">
      <c r="A25" s="260">
        <f>IF(F25=-1,"rezygn.",IF(F25=-2,"elimin.",IF(F25=-3,"dyskwal.",IF(F25&lt;=0,"",RANK(I25,I$3:I$81)))))</f>
      </c>
      <c r="B25" s="261">
        <f>ListaL!B25</f>
        <v>0</v>
      </c>
      <c r="C25" s="267">
        <f>ListaL!C25</f>
        <v>0</v>
      </c>
      <c r="D25" s="267">
        <f>ListaL!D25</f>
        <v>0</v>
      </c>
      <c r="E25" s="267">
        <f>ListaL!E25</f>
        <v>0</v>
      </c>
      <c r="F25" s="262">
        <f>IF(PrzejazdyL!AD32="R",-1,IF(PrzejazdyL!AD32="E",-2,IF(PrzejazdyL!AD32="D",-3,IF(PrzejazdyL!AI32&gt;0,PrzejazdyL!AI32,-9))))</f>
        <v>-9</v>
      </c>
      <c r="G25" s="268">
        <f>PrzejazdyL!AH32</f>
        <v>0</v>
      </c>
      <c r="H25" s="265">
        <f>PrzejazdyL!AH33</f>
        <v>0</v>
      </c>
      <c r="I25" s="266">
        <f>F25+((SUM(PrzejazdyL!W32:Z33)/(2*10*PrzejazdyL!$E$2))/100000)</f>
        <v>-9</v>
      </c>
      <c r="J25" s="180"/>
    </row>
    <row r="26" spans="1:10" s="150" customFormat="1" ht="19.5" customHeight="1" hidden="1">
      <c r="A26" s="260">
        <f>IF(F26=-1,"rezygn.",IF(F26=-2,"elimin.",IF(F26=-3,"dyskwal.",IF(F26&lt;=0,"",RANK(F26,F$3:F$81)))))</f>
      </c>
      <c r="B26" s="261">
        <f>ListaL!B26</f>
        <v>0</v>
      </c>
      <c r="C26" s="267">
        <f>ListaL!C26</f>
        <v>0</v>
      </c>
      <c r="D26" s="267">
        <f>ListaL!D26</f>
        <v>0</v>
      </c>
      <c r="E26" s="267">
        <f>ListaL!E26</f>
        <v>0</v>
      </c>
      <c r="F26" s="262">
        <f>IF(PrzejazdyL!AD33="R",-1,IF(PrzejazdyL!AD33="E",-2,IF(PrzejazdyL!AD33="D",-3,IF(PrzejazdyL!AI33&gt;0,PrzejazdyL!AI33,-9))))</f>
        <v>-9</v>
      </c>
      <c r="G26" s="268">
        <f>PrzejazdyL!AH33</f>
        <v>0</v>
      </c>
      <c r="H26" s="265">
        <f>PrzejazdyL!AH34</f>
        <v>0</v>
      </c>
      <c r="I26" s="266">
        <f>F26+((SUM(PrzejazdyL!W33:Z34)/(2*10*PrzejazdyL!$E$2))/100000)</f>
        <v>-9</v>
      </c>
      <c r="J26" s="180"/>
    </row>
    <row r="27" spans="1:10" s="150" customFormat="1" ht="19.5" customHeight="1">
      <c r="A27" s="260">
        <f>IF(F27=-1,"rezygn.",IF(F27=-2,"elimin.",IF(F27=-3,"dyskwal.",IF(F27&lt;=0,"",RANK(I27,I$3:I$81)))))</f>
      </c>
      <c r="B27" s="261">
        <f>ListaL!B27</f>
        <v>0</v>
      </c>
      <c r="C27" s="267">
        <f>ListaL!C27</f>
        <v>0</v>
      </c>
      <c r="D27" s="267">
        <f>ListaL!D27</f>
        <v>0</v>
      </c>
      <c r="E27" s="267">
        <f>ListaL!E27</f>
        <v>0</v>
      </c>
      <c r="F27" s="262">
        <f>IF(PrzejazdyL!AD34="R",-1,IF(PrzejazdyL!AD34="E",-2,IF(PrzejazdyL!AD34="D",-3,IF(PrzejazdyL!AI34&gt;0,PrzejazdyL!AI34,-9))))</f>
        <v>-9</v>
      </c>
      <c r="G27" s="268">
        <f>PrzejazdyL!AH34</f>
        <v>0</v>
      </c>
      <c r="H27" s="265">
        <f>PrzejazdyL!AH35</f>
        <v>0</v>
      </c>
      <c r="I27" s="266">
        <f>F27+((SUM(PrzejazdyL!W34:Z35)/(2*10*PrzejazdyL!$E$2))/100000)</f>
        <v>-9</v>
      </c>
      <c r="J27" s="180"/>
    </row>
    <row r="28" spans="1:9" s="150" customFormat="1" ht="19.5" customHeight="1" hidden="1">
      <c r="A28" s="260">
        <f>IF(F28=-1,"rezygn.",IF(F28=-2,"elimin.",IF(F28=-3,"dyskwal.",IF(F28&lt;=0,"",RANK(F28,F$3:F$81)))))</f>
      </c>
      <c r="B28" s="261">
        <f>ListaL!B28</f>
        <v>0</v>
      </c>
      <c r="C28" s="267">
        <f>ListaL!C28</f>
        <v>0</v>
      </c>
      <c r="D28" s="267">
        <f>ListaL!D28</f>
        <v>0</v>
      </c>
      <c r="E28" s="267">
        <f>ListaL!E28</f>
        <v>0</v>
      </c>
      <c r="F28" s="262">
        <f>IF(PrzejazdyL!AD35="R",-1,IF(PrzejazdyL!AD35="E",-2,IF(PrzejazdyL!AD35="D",-3,IF(PrzejazdyL!AI35&gt;0,PrzejazdyL!AI35,-9))))</f>
        <v>-9</v>
      </c>
      <c r="G28" s="268">
        <f>PrzejazdyL!AH35</f>
        <v>0</v>
      </c>
      <c r="H28" s="265">
        <f>PrzejazdyL!AH36</f>
        <v>0</v>
      </c>
      <c r="I28" s="266">
        <f>F28+((SUM(PrzejazdyL!W35:Z36)/(2*10*PrzejazdyL!$E$2))/100000)</f>
        <v>-9</v>
      </c>
    </row>
    <row r="29" spans="1:9" s="150" customFormat="1" ht="19.5" customHeight="1">
      <c r="A29" s="260">
        <f aca="true" t="shared" si="0" ref="A29:A81">IF(F29=-1,"rezygn.",IF(F29=-2,"elimin.",IF(F29=-3,"dyskwal.",IF(F29&lt;=0,"",RANK(I29,I$3:I$81)))))</f>
      </c>
      <c r="B29" s="261">
        <f>ListaL!B29</f>
        <v>0</v>
      </c>
      <c r="C29" s="267">
        <f>ListaL!C29</f>
        <v>0</v>
      </c>
      <c r="D29" s="267">
        <f>ListaL!D29</f>
        <v>0</v>
      </c>
      <c r="E29" s="267">
        <f>ListaL!E29</f>
        <v>0</v>
      </c>
      <c r="F29" s="262">
        <f>IF(PrzejazdyL!AD36="R",-1,IF(PrzejazdyL!AD36="E",-2,IF(PrzejazdyL!AD36="D",-3,IF(PrzejazdyL!AI36&gt;0,PrzejazdyL!AI36,-9))))</f>
        <v>-9</v>
      </c>
      <c r="G29" s="268">
        <f>PrzejazdyL!AH36</f>
        <v>0</v>
      </c>
      <c r="H29" s="265">
        <f>PrzejazdyL!AH37</f>
        <v>0</v>
      </c>
      <c r="I29" s="266">
        <f>F29+((SUM(PrzejazdyL!W36:Z37)/(2*10*PrzejazdyL!$E$2))/100000)</f>
        <v>-9</v>
      </c>
    </row>
    <row r="30" spans="1:9" s="150" customFormat="1" ht="19.5" customHeight="1" hidden="1">
      <c r="A30" s="260">
        <f t="shared" si="0"/>
      </c>
      <c r="B30" s="261">
        <f>ListaL!B30</f>
        <v>0</v>
      </c>
      <c r="C30" s="267">
        <f>ListaL!C30</f>
        <v>0</v>
      </c>
      <c r="D30" s="267">
        <f>ListaL!D30</f>
        <v>0</v>
      </c>
      <c r="E30" s="267">
        <f>ListaL!E30</f>
        <v>0</v>
      </c>
      <c r="F30" s="262">
        <f>IF(PrzejazdyL!AD37="R",-1,IF(PrzejazdyL!AD37="E",-2,IF(PrzejazdyL!AD37="D",-3,IF(PrzejazdyL!AI37&gt;0,PrzejazdyL!AI37,-9))))</f>
        <v>-9</v>
      </c>
      <c r="G30" s="268">
        <f>PrzejazdyL!AH37</f>
        <v>0</v>
      </c>
      <c r="H30" s="265">
        <f>PrzejazdyL!AH38</f>
        <v>0</v>
      </c>
      <c r="I30" s="266">
        <f>F30+((SUM(PrzejazdyL!W37:Z38)/(2*10*PrzejazdyL!$E$2))/100000)</f>
        <v>-9</v>
      </c>
    </row>
    <row r="31" spans="1:9" s="150" customFormat="1" ht="19.5" customHeight="1">
      <c r="A31" s="260">
        <f t="shared" si="0"/>
      </c>
      <c r="B31" s="261">
        <f>ListaL!B31</f>
        <v>0</v>
      </c>
      <c r="C31" s="267">
        <f>ListaL!C31</f>
        <v>0</v>
      </c>
      <c r="D31" s="267">
        <f>ListaL!D31</f>
        <v>0</v>
      </c>
      <c r="E31" s="267">
        <f>ListaL!E31</f>
        <v>0</v>
      </c>
      <c r="F31" s="262">
        <f>IF(PrzejazdyL!AD38="R",-1,IF(PrzejazdyL!AD38="E",-2,IF(PrzejazdyL!AD38="D",-3,IF(PrzejazdyL!AI38&gt;0,PrzejazdyL!AI38,-9))))</f>
        <v>-9</v>
      </c>
      <c r="G31" s="268">
        <f>PrzejazdyL!AH38</f>
        <v>0</v>
      </c>
      <c r="H31" s="265">
        <f>PrzejazdyL!AH39</f>
        <v>0</v>
      </c>
      <c r="I31" s="266">
        <f>F31+((SUM(PrzejazdyL!W38:Z39)/(2*10*PrzejazdyL!$E$2))/100000)</f>
        <v>-9</v>
      </c>
    </row>
    <row r="32" spans="1:9" s="150" customFormat="1" ht="19.5" customHeight="1" hidden="1">
      <c r="A32" s="260">
        <f t="shared" si="0"/>
      </c>
      <c r="B32" s="261">
        <f>ListaL!B32</f>
        <v>0</v>
      </c>
      <c r="C32" s="267">
        <f>ListaL!C32</f>
        <v>0</v>
      </c>
      <c r="D32" s="267">
        <f>ListaL!D32</f>
        <v>0</v>
      </c>
      <c r="E32" s="267">
        <f>ListaL!E32</f>
        <v>0</v>
      </c>
      <c r="F32" s="262">
        <f>IF(PrzejazdyL!AD39="R",-1,IF(PrzejazdyL!AD39="E",-2,IF(PrzejazdyL!AD39="D",-3,IF(PrzejazdyL!AI39&gt;0,PrzejazdyL!AI39,-9))))</f>
        <v>-9</v>
      </c>
      <c r="G32" s="265">
        <f>PrzejazdyL!AH39</f>
        <v>0</v>
      </c>
      <c r="H32" s="265">
        <f>PrzejazdyL!AH40</f>
        <v>0</v>
      </c>
      <c r="I32" s="266">
        <f>F32+((SUM(PrzejazdyL!W39:Z40)/(2*10*PrzejazdyL!$E$2))/100000)</f>
        <v>-9</v>
      </c>
    </row>
    <row r="33" spans="1:9" s="150" customFormat="1" ht="19.5" customHeight="1">
      <c r="A33" s="260">
        <f t="shared" si="0"/>
      </c>
      <c r="B33" s="261">
        <f>ListaL!B33</f>
        <v>0</v>
      </c>
      <c r="C33" s="267">
        <f>ListaL!C33</f>
        <v>0</v>
      </c>
      <c r="D33" s="267">
        <f>ListaL!D33</f>
        <v>0</v>
      </c>
      <c r="E33" s="267">
        <f>ListaL!E33</f>
        <v>0</v>
      </c>
      <c r="F33" s="262">
        <f>IF(PrzejazdyL!AD40="R",-1,IF(PrzejazdyL!AD40="E",-2,IF(PrzejazdyL!AD40="D",-3,IF(PrzejazdyL!AI40&gt;0,PrzejazdyL!AI40,-9))))</f>
        <v>-9</v>
      </c>
      <c r="G33" s="265">
        <f>PrzejazdyL!AH40</f>
        <v>0</v>
      </c>
      <c r="H33" s="265">
        <v>0</v>
      </c>
      <c r="I33" s="266">
        <f>F33+((SUM(PrzejazdyL!W40:Z41)/(2*10*PrzejazdyL!$E$2))/100000)</f>
        <v>-9</v>
      </c>
    </row>
    <row r="34" spans="1:9" s="150" customFormat="1" ht="19.5" customHeight="1" hidden="1">
      <c r="A34" s="260">
        <f t="shared" si="0"/>
      </c>
      <c r="B34" s="261">
        <f>ListaL!B34</f>
        <v>0</v>
      </c>
      <c r="C34" s="267">
        <f>ListaL!C34</f>
        <v>0</v>
      </c>
      <c r="D34" s="267">
        <f>ListaL!D34</f>
        <v>0</v>
      </c>
      <c r="E34" s="267">
        <f>ListaL!E34</f>
        <v>0</v>
      </c>
      <c r="F34" s="262">
        <f>IF(PrzejazdyL!AD41="R",-1,IF(PrzejazdyL!AD41="E",-2,IF(PrzejazdyL!AD41="D",-3,IF(PrzejazdyL!AI41&gt;0,PrzejazdyL!AI41,-9))))</f>
        <v>-9</v>
      </c>
      <c r="G34" s="265">
        <f>PrzejazdyL!AH41</f>
        <v>0</v>
      </c>
      <c r="H34" s="265">
        <f>PrzejazdyL!AH42</f>
        <v>0</v>
      </c>
      <c r="I34" s="266">
        <f>F34+((SUM(PrzejazdyL!W41:Z42)/(2*10*PrzejazdyL!$E$2))/100000)</f>
        <v>-9</v>
      </c>
    </row>
    <row r="35" spans="1:9" s="150" customFormat="1" ht="19.5" customHeight="1">
      <c r="A35" s="260">
        <f t="shared" si="0"/>
      </c>
      <c r="B35" s="261">
        <f>ListaL!B35</f>
        <v>0</v>
      </c>
      <c r="C35" s="267">
        <f>ListaL!C35</f>
        <v>0</v>
      </c>
      <c r="D35" s="267">
        <f>ListaL!D35</f>
        <v>0</v>
      </c>
      <c r="E35" s="267">
        <f>ListaL!E35</f>
        <v>0</v>
      </c>
      <c r="F35" s="262">
        <f>IF(PrzejazdyL!AD42="R",-1,IF(PrzejazdyL!AD42="E",-2,IF(PrzejazdyL!AD42="D",-3,IF(PrzejazdyL!AI42&gt;0,PrzejazdyL!AI42,-9))))</f>
        <v>-9</v>
      </c>
      <c r="G35" s="265">
        <f>PrzejazdyL!AH42</f>
        <v>0</v>
      </c>
      <c r="H35" s="265">
        <f>PrzejazdyL!AH43</f>
        <v>0</v>
      </c>
      <c r="I35" s="266">
        <f>F35+((SUM(PrzejazdyL!W42:Z43)/(2*10*PrzejazdyL!$E$2))/100000)</f>
        <v>-9</v>
      </c>
    </row>
    <row r="36" spans="1:9" s="150" customFormat="1" ht="19.5" customHeight="1" hidden="1">
      <c r="A36" s="260">
        <f t="shared" si="0"/>
      </c>
      <c r="B36" s="261">
        <f>ListaL!B36</f>
        <v>0</v>
      </c>
      <c r="C36" s="261">
        <f>ListaL!C36</f>
        <v>0</v>
      </c>
      <c r="D36" s="261">
        <f>ListaL!D36</f>
        <v>0</v>
      </c>
      <c r="E36" s="261">
        <f>ListaL!E36</f>
        <v>0</v>
      </c>
      <c r="F36" s="262">
        <f>IF(PrzejazdyL!AD43="R",-1,IF(PrzejazdyL!AD43="E",-2,IF(PrzejazdyL!AD43="D",-3,IF(PrzejazdyL!AI43&gt;0,PrzejazdyL!AI43,-9))))</f>
        <v>-9</v>
      </c>
      <c r="G36" s="265">
        <f>PrzejazdyL!AH43</f>
        <v>0</v>
      </c>
      <c r="H36" s="265">
        <f>PrzejazdyL!AH44</f>
        <v>0</v>
      </c>
      <c r="I36" s="266">
        <f>F36+((SUM(PrzejazdyL!W43:Z44)/(2*10*PrzejazdyL!$E$2))/100000)</f>
        <v>-9</v>
      </c>
    </row>
    <row r="37" spans="1:9" s="150" customFormat="1" ht="19.5" customHeight="1">
      <c r="A37" s="260">
        <f t="shared" si="0"/>
      </c>
      <c r="B37" s="261">
        <f>ListaL!B37</f>
        <v>0</v>
      </c>
      <c r="C37" s="261">
        <f>ListaL!C37</f>
        <v>0</v>
      </c>
      <c r="D37" s="261">
        <f>ListaL!D37</f>
        <v>0</v>
      </c>
      <c r="E37" s="261">
        <f>ListaL!E37</f>
        <v>0</v>
      </c>
      <c r="F37" s="262">
        <f>IF(PrzejazdyL!AD44="R",-1,IF(PrzejazdyL!AD44="E",-2,IF(PrzejazdyL!AD44="D",-3,IF(PrzejazdyL!AI44&gt;0,PrzejazdyL!AI44,-9))))</f>
        <v>-9</v>
      </c>
      <c r="G37" s="265">
        <f>PrzejazdyL!AH44</f>
        <v>0</v>
      </c>
      <c r="H37" s="265">
        <f>PrzejazdyL!AH45</f>
        <v>0</v>
      </c>
      <c r="I37" s="266">
        <f>F37+((SUM(PrzejazdyL!W44:Z45)/(2*10*PrzejazdyL!$E$2))/100000)</f>
        <v>-9</v>
      </c>
    </row>
    <row r="38" spans="1:9" s="150" customFormat="1" ht="19.5" customHeight="1" hidden="1">
      <c r="A38" s="260">
        <f t="shared" si="0"/>
      </c>
      <c r="B38" s="261">
        <f>ListaL!B38</f>
        <v>0</v>
      </c>
      <c r="C38" s="261">
        <f>ListaL!C38</f>
        <v>0</v>
      </c>
      <c r="D38" s="261">
        <f>ListaL!D38</f>
        <v>0</v>
      </c>
      <c r="E38" s="261">
        <f>ListaL!E38</f>
        <v>0</v>
      </c>
      <c r="F38" s="262">
        <f>IF(PrzejazdyL!AD45="R",-1,IF(PrzejazdyL!AD45="E",-2,IF(PrzejazdyL!AD45="D",-3,IF(PrzejazdyL!AI45&gt;0,PrzejazdyL!AI45,-9))))</f>
        <v>-9</v>
      </c>
      <c r="G38" s="265">
        <f>PrzejazdyL!AH45</f>
        <v>0</v>
      </c>
      <c r="H38" s="265">
        <f>PrzejazdyL!AH46</f>
        <v>0</v>
      </c>
      <c r="I38" s="266">
        <f>F38+((SUM(PrzejazdyL!W45:Z46)/(2*10*PrzejazdyL!$E$2))/100000)</f>
        <v>-9</v>
      </c>
    </row>
    <row r="39" spans="1:9" s="150" customFormat="1" ht="19.5" customHeight="1">
      <c r="A39" s="260">
        <f t="shared" si="0"/>
      </c>
      <c r="B39" s="261">
        <f>ListaL!B39</f>
        <v>0</v>
      </c>
      <c r="C39" s="261">
        <f>ListaL!C39</f>
        <v>0</v>
      </c>
      <c r="D39" s="261">
        <f>ListaL!D39</f>
        <v>0</v>
      </c>
      <c r="E39" s="261">
        <f>ListaL!E39</f>
        <v>0</v>
      </c>
      <c r="F39" s="262">
        <f>IF(PrzejazdyL!AD46="R",-1,IF(PrzejazdyL!AD46="E",-2,IF(PrzejazdyL!AD46="D",-3,IF(PrzejazdyL!AI46&gt;0,PrzejazdyL!AI46,-9))))</f>
        <v>-9</v>
      </c>
      <c r="G39" s="265">
        <f>PrzejazdyL!AH46</f>
        <v>0</v>
      </c>
      <c r="H39" s="265">
        <f>PrzejazdyL!AH47</f>
        <v>0</v>
      </c>
      <c r="I39" s="266">
        <f>F39+((SUM(PrzejazdyL!W46:Z47)/(2*10*PrzejazdyL!$E$2))/100000)</f>
        <v>-9</v>
      </c>
    </row>
    <row r="40" spans="1:9" s="150" customFormat="1" ht="19.5" customHeight="1" hidden="1">
      <c r="A40" s="260">
        <f t="shared" si="0"/>
      </c>
      <c r="B40" s="261">
        <f>ListaL!B40</f>
        <v>0</v>
      </c>
      <c r="C40" s="261">
        <f>ListaL!C40</f>
        <v>0</v>
      </c>
      <c r="D40" s="261">
        <f>ListaL!D40</f>
        <v>0</v>
      </c>
      <c r="E40" s="261">
        <f>ListaL!E40</f>
        <v>0</v>
      </c>
      <c r="F40" s="262">
        <f>IF(PrzejazdyL!AD47="R",-1,IF(PrzejazdyL!AD47="E",-2,IF(PrzejazdyL!AD47="D",-3,IF(PrzejazdyL!AI47&gt;0,PrzejazdyL!AI47,-9))))</f>
        <v>-9</v>
      </c>
      <c r="G40" s="265">
        <f>PrzejazdyL!AH47</f>
        <v>0</v>
      </c>
      <c r="H40" s="265">
        <f>PrzejazdyL!AH48</f>
        <v>0</v>
      </c>
      <c r="I40" s="266">
        <f>F40+((SUM(PrzejazdyL!W47:Z48)/(2*10*PrzejazdyL!$E$2))/100000)</f>
        <v>-9</v>
      </c>
    </row>
    <row r="41" spans="1:9" s="150" customFormat="1" ht="19.5" customHeight="1">
      <c r="A41" s="260">
        <f t="shared" si="0"/>
      </c>
      <c r="B41" s="261">
        <f>ListaL!B41</f>
        <v>0</v>
      </c>
      <c r="C41" s="261">
        <f>ListaL!C41</f>
        <v>0</v>
      </c>
      <c r="D41" s="261">
        <f>ListaL!D41</f>
        <v>0</v>
      </c>
      <c r="E41" s="261">
        <f>ListaL!E41</f>
        <v>0</v>
      </c>
      <c r="F41" s="262">
        <f>IF(PrzejazdyL!AD48="R",-1,IF(PrzejazdyL!AD48="E",-2,IF(PrzejazdyL!AD48="D",-3,IF(PrzejazdyL!AI48&gt;0,PrzejazdyL!AI48,-9))))</f>
        <v>-9</v>
      </c>
      <c r="G41" s="265">
        <f>PrzejazdyL!AH48</f>
        <v>0</v>
      </c>
      <c r="H41" s="265">
        <f>PrzejazdyL!AH49</f>
        <v>0</v>
      </c>
      <c r="I41" s="266">
        <f>F41+((SUM(PrzejazdyL!W48:Z49)/(2*10*PrzejazdyL!$E$2))/100000)</f>
        <v>-9</v>
      </c>
    </row>
    <row r="42" spans="1:9" s="150" customFormat="1" ht="19.5" customHeight="1" hidden="1">
      <c r="A42" s="260">
        <f t="shared" si="0"/>
      </c>
      <c r="B42" s="261">
        <f>ListaL!B42</f>
        <v>0</v>
      </c>
      <c r="C42" s="261">
        <f>ListaL!C42</f>
        <v>0</v>
      </c>
      <c r="D42" s="261">
        <f>ListaL!D42</f>
        <v>0</v>
      </c>
      <c r="E42" s="261">
        <f>ListaL!E42</f>
        <v>0</v>
      </c>
      <c r="F42" s="262">
        <f>IF(PrzejazdyL!AD49="R",-1,IF(PrzejazdyL!AD49="E",-2,IF(PrzejazdyL!AD49="D",-3,IF(PrzejazdyL!AI49&gt;0,PrzejazdyL!AI49,-9))))</f>
        <v>-9</v>
      </c>
      <c r="G42" s="265">
        <f>PrzejazdyL!AH49</f>
        <v>0</v>
      </c>
      <c r="H42" s="265">
        <f>PrzejazdyL!AH50</f>
        <v>0</v>
      </c>
      <c r="I42" s="266">
        <f>F42+((SUM(PrzejazdyL!W49:Z50)/(2*10*PrzejazdyL!$E$2))/100000)</f>
        <v>-9</v>
      </c>
    </row>
    <row r="43" spans="1:9" s="150" customFormat="1" ht="19.5" customHeight="1">
      <c r="A43" s="260">
        <f t="shared" si="0"/>
      </c>
      <c r="B43" s="261">
        <f>ListaL!B43</f>
        <v>0</v>
      </c>
      <c r="C43" s="261">
        <f>ListaL!C43</f>
        <v>0</v>
      </c>
      <c r="D43" s="261">
        <f>ListaL!D43</f>
        <v>0</v>
      </c>
      <c r="E43" s="261">
        <f>ListaL!E43</f>
        <v>0</v>
      </c>
      <c r="F43" s="262">
        <f>IF(PrzejazdyL!AD50="R",-1,IF(PrzejazdyL!AD50="E",-2,IF(PrzejazdyL!AD50="D",-3,IF(PrzejazdyL!AI50&gt;0,PrzejazdyL!AI50,-9))))</f>
        <v>-9</v>
      </c>
      <c r="G43" s="265">
        <f>PrzejazdyL!AH50</f>
        <v>0</v>
      </c>
      <c r="H43" s="265">
        <f>PrzejazdyL!AH51</f>
        <v>0</v>
      </c>
      <c r="I43" s="266">
        <f>F43+((SUM(PrzejazdyL!W50:Z51)/(2*10*PrzejazdyL!$E$2))/100000)</f>
        <v>-9</v>
      </c>
    </row>
    <row r="44" spans="1:9" s="150" customFormat="1" ht="19.5" customHeight="1" hidden="1">
      <c r="A44" s="260">
        <f t="shared" si="0"/>
      </c>
      <c r="B44" s="261">
        <f>ListaL!B44</f>
        <v>0</v>
      </c>
      <c r="C44" s="261">
        <f>ListaL!C44</f>
        <v>0</v>
      </c>
      <c r="D44" s="261">
        <f>ListaL!D44</f>
        <v>0</v>
      </c>
      <c r="E44" s="261">
        <f>ListaL!E44</f>
        <v>0</v>
      </c>
      <c r="F44" s="262">
        <f>IF(PrzejazdyL!AD51="R",-1,IF(PrzejazdyL!AD51="E",-2,IF(PrzejazdyL!AD51="D",-3,IF(PrzejazdyL!AI51&gt;0,PrzejazdyL!AI51,-9))))</f>
        <v>-9</v>
      </c>
      <c r="G44" s="265">
        <f>PrzejazdyL!AH51</f>
        <v>0</v>
      </c>
      <c r="H44" s="265">
        <f>PrzejazdyL!AH52</f>
        <v>0</v>
      </c>
      <c r="I44" s="266">
        <f>F44+((SUM(PrzejazdyL!W51:Z52)/(2*10*PrzejazdyL!$E$2))/100000)</f>
        <v>-9</v>
      </c>
    </row>
    <row r="45" spans="1:9" s="150" customFormat="1" ht="19.5" customHeight="1">
      <c r="A45" s="260">
        <f t="shared" si="0"/>
      </c>
      <c r="B45" s="261">
        <f>ListaL!B45</f>
        <v>0</v>
      </c>
      <c r="C45" s="261">
        <f>ListaL!C45</f>
        <v>0</v>
      </c>
      <c r="D45" s="261">
        <f>ListaL!D45</f>
        <v>0</v>
      </c>
      <c r="E45" s="261">
        <f>ListaL!E45</f>
        <v>0</v>
      </c>
      <c r="F45" s="262">
        <f>IF(PrzejazdyL!AD52="R",-1,IF(PrzejazdyL!AD52="E",-2,IF(PrzejazdyL!AD52="D",-3,IF(PrzejazdyL!AI52&gt;0,PrzejazdyL!AI52,-9))))</f>
        <v>-9</v>
      </c>
      <c r="G45" s="265">
        <f>PrzejazdyL!AH52</f>
        <v>0</v>
      </c>
      <c r="H45" s="265">
        <f>PrzejazdyL!AH53</f>
        <v>0</v>
      </c>
      <c r="I45" s="266">
        <f>F45+((SUM(PrzejazdyL!W52:Z53)/(2*10*PrzejazdyL!$E$2))/100000)</f>
        <v>-9</v>
      </c>
    </row>
    <row r="46" spans="1:9" s="150" customFormat="1" ht="19.5" customHeight="1" hidden="1">
      <c r="A46" s="260">
        <f t="shared" si="0"/>
      </c>
      <c r="B46" s="261">
        <f>ListaL!B46</f>
        <v>0</v>
      </c>
      <c r="C46" s="261">
        <f>ListaL!C46</f>
        <v>0</v>
      </c>
      <c r="D46" s="261">
        <f>ListaL!D46</f>
        <v>0</v>
      </c>
      <c r="E46" s="261">
        <f>ListaL!E46</f>
        <v>0</v>
      </c>
      <c r="F46" s="262">
        <f>IF(PrzejazdyL!AD53="R",-1,IF(PrzejazdyL!AD53="E",-2,IF(PrzejazdyL!AD53="D",-3,IF(PrzejazdyL!AI53&gt;0,PrzejazdyL!AI53,-9))))</f>
        <v>-9</v>
      </c>
      <c r="G46" s="265">
        <f>PrzejazdyL!AH53</f>
        <v>0</v>
      </c>
      <c r="H46" s="265">
        <f>PrzejazdyL!AH54</f>
        <v>0</v>
      </c>
      <c r="I46" s="266">
        <f>F46+((SUM(PrzejazdyL!W53:Z54)/(2*10*PrzejazdyL!$E$2))/100000)</f>
        <v>-9</v>
      </c>
    </row>
    <row r="47" spans="1:9" s="150" customFormat="1" ht="19.5" customHeight="1">
      <c r="A47" s="260">
        <f t="shared" si="0"/>
      </c>
      <c r="B47" s="261">
        <f>ListaL!B47</f>
        <v>0</v>
      </c>
      <c r="C47" s="261">
        <f>ListaL!C47</f>
        <v>0</v>
      </c>
      <c r="D47" s="261">
        <f>ListaL!D47</f>
        <v>0</v>
      </c>
      <c r="E47" s="261">
        <f>ListaL!E47</f>
        <v>0</v>
      </c>
      <c r="F47" s="262">
        <f>IF(PrzejazdyL!AD54="R",-1,IF(PrzejazdyL!AD54="E",-2,IF(PrzejazdyL!AD54="D",-3,IF(PrzejazdyL!AI54&gt;0,PrzejazdyL!AI54,-9))))</f>
        <v>-9</v>
      </c>
      <c r="G47" s="265">
        <f>PrzejazdyL!AH54</f>
        <v>0</v>
      </c>
      <c r="H47" s="265">
        <f>PrzejazdyL!AH55</f>
        <v>0</v>
      </c>
      <c r="I47" s="266">
        <f>F47+((SUM(PrzejazdyL!W54:Z55)/(2*10*PrzejazdyL!$E$2))/100000)</f>
        <v>-9</v>
      </c>
    </row>
    <row r="48" spans="1:9" s="150" customFormat="1" ht="19.5" customHeight="1" hidden="1">
      <c r="A48" s="260">
        <f t="shared" si="0"/>
      </c>
      <c r="B48" s="261">
        <f>ListaL!B48</f>
        <v>0</v>
      </c>
      <c r="C48" s="261">
        <f>ListaL!C48</f>
        <v>0</v>
      </c>
      <c r="D48" s="261">
        <f>ListaL!D48</f>
        <v>0</v>
      </c>
      <c r="E48" s="261">
        <f>ListaL!E48</f>
        <v>0</v>
      </c>
      <c r="F48" s="262">
        <f>IF(PrzejazdyL!AD55="R",-1,IF(PrzejazdyL!AD55="E",-2,IF(PrzejazdyL!AD55="D",-3,IF(PrzejazdyL!AI55&gt;0,PrzejazdyL!AI55,-9))))</f>
        <v>-9</v>
      </c>
      <c r="G48" s="265">
        <f>PrzejazdyL!AH55</f>
        <v>0</v>
      </c>
      <c r="H48" s="265">
        <f>PrzejazdyL!AH56</f>
        <v>0</v>
      </c>
      <c r="I48" s="266">
        <f>F48+((SUM(PrzejazdyL!W55:Z56)/(2*10*PrzejazdyL!$E$2))/100000)</f>
        <v>-9</v>
      </c>
    </row>
    <row r="49" spans="1:9" s="150" customFormat="1" ht="19.5" customHeight="1">
      <c r="A49" s="260">
        <f t="shared" si="0"/>
      </c>
      <c r="B49" s="261">
        <f>ListaL!B49</f>
        <v>0</v>
      </c>
      <c r="C49" s="261">
        <f>ListaL!C49</f>
        <v>0</v>
      </c>
      <c r="D49" s="261">
        <f>ListaL!D49</f>
        <v>0</v>
      </c>
      <c r="E49" s="261">
        <f>ListaL!E49</f>
        <v>0</v>
      </c>
      <c r="F49" s="262">
        <f>IF(PrzejazdyL!AD56="R",-1,IF(PrzejazdyL!AD56="E",-2,IF(PrzejazdyL!AD56="D",-3,IF(PrzejazdyL!AI56&gt;0,PrzejazdyL!AI56,-9))))</f>
        <v>-9</v>
      </c>
      <c r="G49" s="265">
        <f>PrzejazdyL!AH56</f>
        <v>0</v>
      </c>
      <c r="H49" s="265">
        <f>PrzejazdyL!AH57</f>
        <v>0</v>
      </c>
      <c r="I49" s="266">
        <f>F49+((SUM(PrzejazdyL!W56:Z57)/(2*10*PrzejazdyL!$E$2))/100000)</f>
        <v>-9</v>
      </c>
    </row>
    <row r="50" spans="1:9" s="150" customFormat="1" ht="19.5" customHeight="1" hidden="1">
      <c r="A50" s="260">
        <f t="shared" si="0"/>
      </c>
      <c r="B50" s="261">
        <f>ListaL!B50</f>
        <v>0</v>
      </c>
      <c r="C50" s="261">
        <f>ListaL!C50</f>
        <v>0</v>
      </c>
      <c r="D50" s="261">
        <f>ListaL!D50</f>
        <v>0</v>
      </c>
      <c r="E50" s="261">
        <f>ListaL!E50</f>
        <v>0</v>
      </c>
      <c r="F50" s="262">
        <f>IF(PrzejazdyL!AD57="R",-1,IF(PrzejazdyL!AD57="E",-2,IF(PrzejazdyL!AD57="D",-3,IF(PrzejazdyL!AI57&gt;0,PrzejazdyL!AI57,-9))))</f>
        <v>-9</v>
      </c>
      <c r="G50" s="265">
        <f>PrzejazdyL!AH57</f>
        <v>0</v>
      </c>
      <c r="H50" s="265">
        <f>PrzejazdyL!AH58</f>
        <v>0</v>
      </c>
      <c r="I50" s="266">
        <f>F50+((SUM(PrzejazdyL!W57:Z58)/(2*10*PrzejazdyL!$E$2))/100000)</f>
        <v>-9</v>
      </c>
    </row>
    <row r="51" spans="1:9" s="150" customFormat="1" ht="19.5" customHeight="1">
      <c r="A51" s="260">
        <f t="shared" si="0"/>
      </c>
      <c r="B51" s="261">
        <f>ListaL!B51</f>
        <v>0</v>
      </c>
      <c r="C51" s="261">
        <f>ListaL!C51</f>
        <v>0</v>
      </c>
      <c r="D51" s="261">
        <f>ListaL!D51</f>
        <v>0</v>
      </c>
      <c r="E51" s="261">
        <f>ListaL!E51</f>
        <v>0</v>
      </c>
      <c r="F51" s="262">
        <f>IF(PrzejazdyL!AD58="R",-1,IF(PrzejazdyL!AD58="E",-2,IF(PrzejazdyL!AD58="D",-3,IF(PrzejazdyL!AI58&gt;0,PrzejazdyL!AI58,-9))))</f>
        <v>-9</v>
      </c>
      <c r="G51" s="265">
        <f>PrzejazdyL!AH58</f>
        <v>0</v>
      </c>
      <c r="H51" s="265">
        <f>PrzejazdyL!AH59</f>
        <v>0</v>
      </c>
      <c r="I51" s="266">
        <f>F51+((SUM(PrzejazdyL!W58:Z59)/(2*10*PrzejazdyL!$E$2))/100000)</f>
        <v>-9</v>
      </c>
    </row>
    <row r="52" spans="1:9" s="150" customFormat="1" ht="19.5" customHeight="1" hidden="1">
      <c r="A52" s="260">
        <f t="shared" si="0"/>
      </c>
      <c r="B52" s="261">
        <f>ListaL!B52</f>
        <v>0</v>
      </c>
      <c r="C52" s="261">
        <f>ListaL!C52</f>
        <v>0</v>
      </c>
      <c r="D52" s="261">
        <f>ListaL!D52</f>
        <v>0</v>
      </c>
      <c r="E52" s="261">
        <f>ListaL!E52</f>
        <v>0</v>
      </c>
      <c r="F52" s="262">
        <f>IF(PrzejazdyL!AD59="R",-1,IF(PrzejazdyL!AD59="E",-2,IF(PrzejazdyL!AD59="D",-3,IF(PrzejazdyL!AI59&gt;0,PrzejazdyL!AI59,-9))))</f>
        <v>-9</v>
      </c>
      <c r="G52" s="265">
        <f>PrzejazdyL!AH59</f>
        <v>0</v>
      </c>
      <c r="H52" s="265">
        <f>PrzejazdyL!AH60</f>
        <v>0</v>
      </c>
      <c r="I52" s="266">
        <f>F52+((SUM(PrzejazdyL!W59:Z60)/(2*10*PrzejazdyL!$E$2))/100000)</f>
        <v>-9</v>
      </c>
    </row>
    <row r="53" spans="1:9" s="150" customFormat="1" ht="19.5" customHeight="1">
      <c r="A53" s="260">
        <f t="shared" si="0"/>
      </c>
      <c r="B53" s="261">
        <f>ListaL!B53</f>
        <v>0</v>
      </c>
      <c r="C53" s="261">
        <f>ListaL!C53</f>
        <v>0</v>
      </c>
      <c r="D53" s="261">
        <f>ListaL!D53</f>
        <v>0</v>
      </c>
      <c r="E53" s="261">
        <f>ListaL!E53</f>
        <v>0</v>
      </c>
      <c r="F53" s="262">
        <f>IF(PrzejazdyL!AD60="R",-1,IF(PrzejazdyL!AD60="E",-2,IF(PrzejazdyL!AD60="D",-3,IF(PrzejazdyL!AI60&gt;0,PrzejazdyL!AI60,-9))))</f>
        <v>-9</v>
      </c>
      <c r="G53" s="265">
        <f>PrzejazdyL!AH60</f>
        <v>0</v>
      </c>
      <c r="H53" s="265">
        <f>PrzejazdyL!AH61</f>
        <v>0</v>
      </c>
      <c r="I53" s="266">
        <f>F53+((SUM(PrzejazdyL!W60:Z61)/(2*10*PrzejazdyL!$E$2))/100000)</f>
        <v>-9</v>
      </c>
    </row>
    <row r="54" spans="1:9" s="150" customFormat="1" ht="19.5" customHeight="1" hidden="1">
      <c r="A54" s="260">
        <f t="shared" si="0"/>
      </c>
      <c r="B54" s="261">
        <f>ListaL!B54</f>
        <v>0</v>
      </c>
      <c r="C54" s="261">
        <f>ListaL!C54</f>
        <v>0</v>
      </c>
      <c r="D54" s="261">
        <f>ListaL!D54</f>
        <v>0</v>
      </c>
      <c r="E54" s="261">
        <f>ListaL!E54</f>
        <v>0</v>
      </c>
      <c r="F54" s="262">
        <f>IF(PrzejazdyL!AD61="R",-1,IF(PrzejazdyL!AD61="E",-2,IF(PrzejazdyL!AD61="D",-3,IF(PrzejazdyL!AI61&gt;0,PrzejazdyL!AI61,-9))))</f>
        <v>-9</v>
      </c>
      <c r="G54" s="265">
        <f>PrzejazdyL!AH61</f>
        <v>0</v>
      </c>
      <c r="H54" s="265">
        <f>PrzejazdyL!AH62</f>
        <v>0</v>
      </c>
      <c r="I54" s="266">
        <f>F54+((SUM(PrzejazdyL!W61:Z62)/(2*10*PrzejazdyL!$E$2))/100000)</f>
        <v>-9</v>
      </c>
    </row>
    <row r="55" spans="1:9" s="150" customFormat="1" ht="19.5" customHeight="1">
      <c r="A55" s="260">
        <f t="shared" si="0"/>
      </c>
      <c r="B55" s="261">
        <f>ListaL!B55</f>
        <v>0</v>
      </c>
      <c r="C55" s="261">
        <f>ListaL!C55</f>
        <v>0</v>
      </c>
      <c r="D55" s="261">
        <f>ListaL!D55</f>
        <v>0</v>
      </c>
      <c r="E55" s="261">
        <f>ListaL!E55</f>
        <v>0</v>
      </c>
      <c r="F55" s="262">
        <f>IF(PrzejazdyL!AD62="R",-1,IF(PrzejazdyL!AD62="E",-2,IF(PrzejazdyL!AD62="D",-3,IF(PrzejazdyL!AI62&gt;0,PrzejazdyL!AI62,-9))))</f>
        <v>-9</v>
      </c>
      <c r="G55" s="265">
        <f>PrzejazdyL!AH62</f>
        <v>0</v>
      </c>
      <c r="H55" s="265">
        <f>PrzejazdyL!AH63</f>
        <v>0</v>
      </c>
      <c r="I55" s="266">
        <f>F55+((SUM(PrzejazdyL!W62:Z63)/(2*10*PrzejazdyL!$E$2))/100000)</f>
        <v>-9</v>
      </c>
    </row>
    <row r="56" spans="1:9" s="150" customFormat="1" ht="19.5" customHeight="1" hidden="1">
      <c r="A56" s="260">
        <f t="shared" si="0"/>
      </c>
      <c r="B56" s="261">
        <f>ListaL!B56</f>
        <v>0</v>
      </c>
      <c r="C56" s="261">
        <f>ListaL!C56</f>
        <v>0</v>
      </c>
      <c r="D56" s="261">
        <f>ListaL!D56</f>
        <v>0</v>
      </c>
      <c r="E56" s="261">
        <f>ListaL!E56</f>
        <v>0</v>
      </c>
      <c r="F56" s="262">
        <f>IF(PrzejazdyL!AD63="R",-1,IF(PrzejazdyL!AD63="E",-2,IF(PrzejazdyL!AD63="D",-3,IF(PrzejazdyL!AI63&gt;0,PrzejazdyL!AI63,-9))))</f>
        <v>-9</v>
      </c>
      <c r="G56" s="265">
        <f>PrzejazdyL!AH63</f>
        <v>0</v>
      </c>
      <c r="H56" s="265">
        <f>PrzejazdyL!AH64</f>
        <v>0</v>
      </c>
      <c r="I56" s="266">
        <f>F56+((SUM(PrzejazdyL!W63:Z64)/(2*10*PrzejazdyL!$E$2))/100000)</f>
        <v>-9</v>
      </c>
    </row>
    <row r="57" spans="1:9" s="150" customFormat="1" ht="19.5" customHeight="1">
      <c r="A57" s="260">
        <f t="shared" si="0"/>
      </c>
      <c r="B57" s="261">
        <f>ListaL!B57</f>
        <v>0</v>
      </c>
      <c r="C57" s="261">
        <f>ListaL!C57</f>
        <v>0</v>
      </c>
      <c r="D57" s="261">
        <f>ListaL!D57</f>
        <v>0</v>
      </c>
      <c r="E57" s="261">
        <f>ListaL!E57</f>
        <v>0</v>
      </c>
      <c r="F57" s="262">
        <f>IF(PrzejazdyL!AD64="R",-1,IF(PrzejazdyL!AD64="E",-2,IF(PrzejazdyL!AD64="D",-3,IF(PrzejazdyL!AI64&gt;0,PrzejazdyL!AI64,-9))))</f>
        <v>-9</v>
      </c>
      <c r="G57" s="265">
        <f>PrzejazdyL!AH64</f>
        <v>0</v>
      </c>
      <c r="H57" s="265">
        <f>PrzejazdyL!AH65</f>
        <v>0</v>
      </c>
      <c r="I57" s="266">
        <f>F57+((SUM(PrzejazdyL!W64:Z65)/(2*10*PrzejazdyL!$E$2))/100000)</f>
        <v>-9</v>
      </c>
    </row>
    <row r="58" spans="1:9" s="150" customFormat="1" ht="19.5" customHeight="1" hidden="1">
      <c r="A58" s="260">
        <f t="shared" si="0"/>
      </c>
      <c r="B58" s="261">
        <f>ListaL!B58</f>
        <v>0</v>
      </c>
      <c r="C58" s="261">
        <f>ListaL!C58</f>
        <v>0</v>
      </c>
      <c r="D58" s="261">
        <f>ListaL!D58</f>
        <v>0</v>
      </c>
      <c r="E58" s="261">
        <f>ListaL!E58</f>
        <v>0</v>
      </c>
      <c r="F58" s="262">
        <f>IF(PrzejazdyL!AD65="R",-1,IF(PrzejazdyL!AD65="E",-2,IF(PrzejazdyL!AD65="D",-3,IF(PrzejazdyL!AI65&gt;0,PrzejazdyL!AI65,-9))))</f>
        <v>-9</v>
      </c>
      <c r="G58" s="265">
        <f>PrzejazdyL!AH65</f>
        <v>0</v>
      </c>
      <c r="H58" s="265">
        <f>PrzejazdyL!AH66</f>
        <v>0</v>
      </c>
      <c r="I58" s="266">
        <f>F58+((SUM(PrzejazdyL!W65:Z66)/(2*10*PrzejazdyL!$E$2))/100000)</f>
        <v>-9</v>
      </c>
    </row>
    <row r="59" spans="1:9" s="150" customFormat="1" ht="19.5" customHeight="1">
      <c r="A59" s="260">
        <f t="shared" si="0"/>
      </c>
      <c r="B59" s="261">
        <f>ListaL!B59</f>
        <v>0</v>
      </c>
      <c r="C59" s="261">
        <f>ListaL!C59</f>
        <v>0</v>
      </c>
      <c r="D59" s="261">
        <f>ListaL!D59</f>
        <v>0</v>
      </c>
      <c r="E59" s="261">
        <f>ListaL!E59</f>
        <v>0</v>
      </c>
      <c r="F59" s="262">
        <f>IF(PrzejazdyL!AD66="R",-1,IF(PrzejazdyL!AD66="E",-2,IF(PrzejazdyL!AD66="D",-3,IF(PrzejazdyL!AI66&gt;0,PrzejazdyL!AI66,-9))))</f>
        <v>-9</v>
      </c>
      <c r="G59" s="265">
        <f>PrzejazdyL!AH66</f>
        <v>0</v>
      </c>
      <c r="H59" s="265">
        <f>PrzejazdyL!AH67</f>
        <v>0</v>
      </c>
      <c r="I59" s="266">
        <f>F59+((SUM(PrzejazdyL!W66:Z67)/(2*10*PrzejazdyL!$E$2))/100000)</f>
        <v>-9</v>
      </c>
    </row>
    <row r="60" spans="1:9" s="150" customFormat="1" ht="19.5" customHeight="1" hidden="1">
      <c r="A60" s="260">
        <f t="shared" si="0"/>
      </c>
      <c r="B60" s="261">
        <f>ListaL!B60</f>
        <v>0</v>
      </c>
      <c r="C60" s="261">
        <f>ListaL!C60</f>
        <v>0</v>
      </c>
      <c r="D60" s="261">
        <f>ListaL!D60</f>
        <v>0</v>
      </c>
      <c r="E60" s="261">
        <f>ListaL!E60</f>
        <v>0</v>
      </c>
      <c r="F60" s="262">
        <f>IF(PrzejazdyL!AD67="R",-1,IF(PrzejazdyL!AD67="E",-2,IF(PrzejazdyL!AD67="D",-3,IF(PrzejazdyL!AI67&gt;0,PrzejazdyL!AI67,-9))))</f>
        <v>-9</v>
      </c>
      <c r="G60" s="265">
        <f>PrzejazdyL!AH67</f>
        <v>0</v>
      </c>
      <c r="H60" s="265">
        <f>PrzejazdyL!AH68</f>
        <v>0</v>
      </c>
      <c r="I60" s="266">
        <f>F60+((SUM(PrzejazdyL!W67:Z68)/(2*10*PrzejazdyL!$E$2))/100000)</f>
        <v>-9</v>
      </c>
    </row>
    <row r="61" spans="1:9" s="150" customFormat="1" ht="19.5" customHeight="1">
      <c r="A61" s="260">
        <f t="shared" si="0"/>
      </c>
      <c r="B61" s="261">
        <f>ListaL!B61</f>
        <v>0</v>
      </c>
      <c r="C61" s="261">
        <f>ListaL!C61</f>
        <v>0</v>
      </c>
      <c r="D61" s="261">
        <f>ListaL!D61</f>
        <v>0</v>
      </c>
      <c r="E61" s="261">
        <f>ListaL!E61</f>
        <v>0</v>
      </c>
      <c r="F61" s="262">
        <f>IF(PrzejazdyL!AD68="R",-1,IF(PrzejazdyL!AD68="E",-2,IF(PrzejazdyL!AD68="D",-3,IF(PrzejazdyL!AI68&gt;0,PrzejazdyL!AI68,-9))))</f>
        <v>-9</v>
      </c>
      <c r="G61" s="265">
        <f>PrzejazdyL!AH68</f>
        <v>0</v>
      </c>
      <c r="H61" s="265">
        <f>PrzejazdyL!AH69</f>
        <v>0</v>
      </c>
      <c r="I61" s="266">
        <f>F61+((SUM(PrzejazdyL!W68:Z69)/(2*10*PrzejazdyL!$E$2))/100000)</f>
        <v>-9</v>
      </c>
    </row>
    <row r="62" spans="1:9" s="150" customFormat="1" ht="19.5" customHeight="1" hidden="1">
      <c r="A62" s="260">
        <f t="shared" si="0"/>
      </c>
      <c r="B62" s="261">
        <f>ListaL!B62</f>
        <v>0</v>
      </c>
      <c r="C62" s="261">
        <f>ListaL!C62</f>
        <v>0</v>
      </c>
      <c r="D62" s="261">
        <f>ListaL!D62</f>
        <v>0</v>
      </c>
      <c r="E62" s="261">
        <f>ListaL!E62</f>
        <v>0</v>
      </c>
      <c r="F62" s="262">
        <f>IF(PrzejazdyL!AD69="R",-1,IF(PrzejazdyL!AD69="E",-2,IF(PrzejazdyL!AD69="D",-3,IF(PrzejazdyL!AI69&gt;0,PrzejazdyL!AI69,-9))))</f>
        <v>-9</v>
      </c>
      <c r="G62" s="265">
        <f>PrzejazdyL!AH69</f>
        <v>0</v>
      </c>
      <c r="H62" s="265">
        <f>PrzejazdyL!AH70</f>
        <v>0</v>
      </c>
      <c r="I62" s="266">
        <f>F62+((SUM(PrzejazdyL!W69:Z70)/(2*10*PrzejazdyL!$E$2))/100000)</f>
        <v>-9</v>
      </c>
    </row>
    <row r="63" spans="1:9" s="150" customFormat="1" ht="19.5" customHeight="1">
      <c r="A63" s="260">
        <f t="shared" si="0"/>
      </c>
      <c r="B63" s="261">
        <f>ListaL!B63</f>
        <v>0</v>
      </c>
      <c r="C63" s="261">
        <f>ListaL!C63</f>
        <v>0</v>
      </c>
      <c r="D63" s="261">
        <f>ListaL!D63</f>
        <v>0</v>
      </c>
      <c r="E63" s="261">
        <f>ListaL!E63</f>
        <v>0</v>
      </c>
      <c r="F63" s="262">
        <f>IF(PrzejazdyL!AD70="R",-1,IF(PrzejazdyL!AD70="E",-2,IF(PrzejazdyL!AD70="D",-3,IF(PrzejazdyL!AI70&gt;0,PrzejazdyL!AI70,-9))))</f>
        <v>-9</v>
      </c>
      <c r="G63" s="265">
        <f>PrzejazdyL!AH70</f>
        <v>0</v>
      </c>
      <c r="H63" s="265">
        <f>PrzejazdyL!AH71</f>
        <v>0</v>
      </c>
      <c r="I63" s="266">
        <f>F63+((SUM(PrzejazdyL!W70:Z71)/(2*10*PrzejazdyL!$E$2))/100000)</f>
        <v>-9</v>
      </c>
    </row>
    <row r="64" spans="1:9" s="150" customFormat="1" ht="19.5" customHeight="1" hidden="1">
      <c r="A64" s="260">
        <f t="shared" si="0"/>
      </c>
      <c r="B64" s="261">
        <f>ListaL!B64</f>
        <v>0</v>
      </c>
      <c r="C64" s="261">
        <f>ListaL!C64</f>
        <v>0</v>
      </c>
      <c r="D64" s="261">
        <f>ListaL!D64</f>
        <v>0</v>
      </c>
      <c r="E64" s="261">
        <f>ListaL!E64</f>
        <v>0</v>
      </c>
      <c r="F64" s="262">
        <f>IF(PrzejazdyL!AD71="R",-1,IF(PrzejazdyL!AD71="E",-2,IF(PrzejazdyL!AD71="D",-3,IF(PrzejazdyL!AI71&gt;0,PrzejazdyL!AI71,-9))))</f>
        <v>-9</v>
      </c>
      <c r="G64" s="265">
        <f>PrzejazdyL!AH71</f>
        <v>0</v>
      </c>
      <c r="H64" s="265">
        <f>PrzejazdyL!AH72</f>
        <v>0</v>
      </c>
      <c r="I64" s="266">
        <f>F64+((SUM(PrzejazdyL!W71:Z72)/(2*10*PrzejazdyL!$E$2))/100000)</f>
        <v>-9</v>
      </c>
    </row>
    <row r="65" spans="1:9" s="150" customFormat="1" ht="19.5" customHeight="1">
      <c r="A65" s="260">
        <f t="shared" si="0"/>
      </c>
      <c r="B65" s="261">
        <f>ListaL!B65</f>
        <v>0</v>
      </c>
      <c r="C65" s="261">
        <f>ListaL!C65</f>
        <v>0</v>
      </c>
      <c r="D65" s="261">
        <f>ListaL!D65</f>
        <v>0</v>
      </c>
      <c r="E65" s="261">
        <f>ListaL!E65</f>
        <v>0</v>
      </c>
      <c r="F65" s="262">
        <f>IF(PrzejazdyL!AD72="R",-1,IF(PrzejazdyL!AD72="E",-2,IF(PrzejazdyL!AD72="D",-3,IF(PrzejazdyL!AI72&gt;0,PrzejazdyL!AI72,-9))))</f>
        <v>-9</v>
      </c>
      <c r="G65" s="265">
        <f>PrzejazdyL!AH72</f>
        <v>0</v>
      </c>
      <c r="H65" s="265">
        <f>PrzejazdyL!AH73</f>
        <v>0</v>
      </c>
      <c r="I65" s="266">
        <f>F65+((SUM(PrzejazdyL!W72:Z73)/(2*10*PrzejazdyL!$E$2))/100000)</f>
        <v>-9</v>
      </c>
    </row>
    <row r="66" spans="1:9" s="150" customFormat="1" ht="19.5" customHeight="1" hidden="1">
      <c r="A66" s="260">
        <f t="shared" si="0"/>
      </c>
      <c r="B66" s="261">
        <f>ListaL!B66</f>
        <v>0</v>
      </c>
      <c r="C66" s="261">
        <f>ListaL!C66</f>
        <v>0</v>
      </c>
      <c r="D66" s="261">
        <f>ListaL!D66</f>
        <v>0</v>
      </c>
      <c r="E66" s="261">
        <f>ListaL!E66</f>
        <v>0</v>
      </c>
      <c r="F66" s="262">
        <f>IF(PrzejazdyL!AD73="R",-1,IF(PrzejazdyL!AD73="E",-2,IF(PrzejazdyL!AD73="D",-3,IF(PrzejazdyL!AI73&gt;0,PrzejazdyL!AI73,-9))))</f>
        <v>-9</v>
      </c>
      <c r="G66" s="265">
        <f>PrzejazdyL!AH73</f>
        <v>0</v>
      </c>
      <c r="H66" s="265">
        <f>PrzejazdyL!AH74</f>
        <v>0</v>
      </c>
      <c r="I66" s="266">
        <f>F66+((SUM(PrzejazdyL!W73:Z74)/(2*10*PrzejazdyL!$E$2))/100000)</f>
        <v>-9</v>
      </c>
    </row>
    <row r="67" spans="1:9" s="150" customFormat="1" ht="19.5" customHeight="1">
      <c r="A67" s="260">
        <f t="shared" si="0"/>
      </c>
      <c r="B67" s="261">
        <f>ListaL!B67</f>
        <v>0</v>
      </c>
      <c r="C67" s="261">
        <f>ListaL!C67</f>
        <v>0</v>
      </c>
      <c r="D67" s="261">
        <f>ListaL!D67</f>
        <v>0</v>
      </c>
      <c r="E67" s="261">
        <f>ListaL!E67</f>
        <v>0</v>
      </c>
      <c r="F67" s="262">
        <f>IF(PrzejazdyL!AD74="R",-1,IF(PrzejazdyL!AD74="E",-2,IF(PrzejazdyL!AD74="D",-3,IF(PrzejazdyL!AI74&gt;0,PrzejazdyL!AI74,-9))))</f>
        <v>-9</v>
      </c>
      <c r="G67" s="265">
        <f>PrzejazdyL!AH74</f>
        <v>0</v>
      </c>
      <c r="H67" s="265">
        <f>PrzejazdyL!AH75</f>
        <v>0</v>
      </c>
      <c r="I67" s="266">
        <f>F67+((SUM(PrzejazdyL!W74:Z75)/(2*10*PrzejazdyL!$E$2))/100000)</f>
        <v>-9</v>
      </c>
    </row>
    <row r="68" spans="1:9" s="150" customFormat="1" ht="19.5" customHeight="1" hidden="1">
      <c r="A68" s="260">
        <f t="shared" si="0"/>
      </c>
      <c r="B68" s="261">
        <f>ListaL!B68</f>
        <v>0</v>
      </c>
      <c r="C68" s="261">
        <f>ListaL!C68</f>
        <v>0</v>
      </c>
      <c r="D68" s="261">
        <f>ListaL!D68</f>
        <v>0</v>
      </c>
      <c r="E68" s="261">
        <f>ListaL!E68</f>
        <v>0</v>
      </c>
      <c r="F68" s="262">
        <f>IF(PrzejazdyL!AD75="R",-1,IF(PrzejazdyL!AD75="E",-2,IF(PrzejazdyL!AD75="D",-3,IF(PrzejazdyL!AI75&gt;0,PrzejazdyL!AI75,-9))))</f>
        <v>-9</v>
      </c>
      <c r="G68" s="265">
        <f>PrzejazdyL!AH75</f>
        <v>0</v>
      </c>
      <c r="H68" s="265">
        <f>PrzejazdyL!AH76</f>
        <v>0</v>
      </c>
      <c r="I68" s="266">
        <f>F68+((SUM(PrzejazdyL!W75:Z76)/(2*10*PrzejazdyL!$E$2))/100000)</f>
        <v>-9</v>
      </c>
    </row>
    <row r="69" spans="1:9" s="150" customFormat="1" ht="19.5" customHeight="1">
      <c r="A69" s="260">
        <f t="shared" si="0"/>
      </c>
      <c r="B69" s="261">
        <f>ListaL!B69</f>
        <v>0</v>
      </c>
      <c r="C69" s="261">
        <f>ListaL!C69</f>
        <v>0</v>
      </c>
      <c r="D69" s="261">
        <f>ListaL!D69</f>
        <v>0</v>
      </c>
      <c r="E69" s="261">
        <f>ListaL!E69</f>
        <v>0</v>
      </c>
      <c r="F69" s="262">
        <f>IF(PrzejazdyL!AD76="R",-1,IF(PrzejazdyL!AD76="E",-2,IF(PrzejazdyL!AD76="D",-3,IF(PrzejazdyL!AI76&gt;0,PrzejazdyL!AI76,-9))))</f>
        <v>-9</v>
      </c>
      <c r="G69" s="265">
        <f>PrzejazdyL!AH76</f>
        <v>0</v>
      </c>
      <c r="H69" s="265">
        <f>PrzejazdyL!AH77</f>
        <v>0</v>
      </c>
      <c r="I69" s="266">
        <f>F69+((SUM(PrzejazdyL!W76:Z77)/(2*10*PrzejazdyL!$E$2))/100000)</f>
        <v>-9</v>
      </c>
    </row>
    <row r="70" spans="1:9" s="150" customFormat="1" ht="19.5" customHeight="1" hidden="1">
      <c r="A70" s="260">
        <f t="shared" si="0"/>
      </c>
      <c r="B70" s="261">
        <f>ListaL!B70</f>
        <v>0</v>
      </c>
      <c r="C70" s="261">
        <f>ListaL!C70</f>
        <v>0</v>
      </c>
      <c r="D70" s="261">
        <f>ListaL!D70</f>
        <v>0</v>
      </c>
      <c r="E70" s="261">
        <f>ListaL!E70</f>
        <v>0</v>
      </c>
      <c r="F70" s="262">
        <f>IF(PrzejazdyL!AD77="R",-1,IF(PrzejazdyL!AD77="E",-2,IF(PrzejazdyL!AD77="D",-3,IF(PrzejazdyL!AI77&gt;0,PrzejazdyL!AI77,-9))))</f>
        <v>-9</v>
      </c>
      <c r="G70" s="265">
        <f>PrzejazdyL!AH77</f>
        <v>0</v>
      </c>
      <c r="H70" s="265">
        <f>PrzejazdyL!AH78</f>
        <v>0</v>
      </c>
      <c r="I70" s="266">
        <f>F70+((SUM(PrzejazdyL!W77:Z78)/(2*10*PrzejazdyL!$E$2))/100000)</f>
        <v>-9</v>
      </c>
    </row>
    <row r="71" spans="1:9" s="150" customFormat="1" ht="19.5" customHeight="1">
      <c r="A71" s="260">
        <f t="shared" si="0"/>
      </c>
      <c r="B71" s="261">
        <f>ListaL!B71</f>
        <v>0</v>
      </c>
      <c r="C71" s="261">
        <f>ListaL!C71</f>
        <v>0</v>
      </c>
      <c r="D71" s="261">
        <f>ListaL!D71</f>
        <v>0</v>
      </c>
      <c r="E71" s="261">
        <f>ListaL!E71</f>
        <v>0</v>
      </c>
      <c r="F71" s="262">
        <f>IF(PrzejazdyL!AD78="R",-1,IF(PrzejazdyL!AD78="E",-2,IF(PrzejazdyL!AD78="D",-3,IF(PrzejazdyL!AI78&gt;0,PrzejazdyL!AI78,-9))))</f>
        <v>-9</v>
      </c>
      <c r="G71" s="265">
        <f>PrzejazdyL!AH78</f>
        <v>0</v>
      </c>
      <c r="H71" s="265">
        <f>PrzejazdyL!AH79</f>
        <v>0</v>
      </c>
      <c r="I71" s="266">
        <f>F71+((SUM(PrzejazdyL!W78:Z79)/(2*10*PrzejazdyL!$E$2))/100000)</f>
        <v>-9</v>
      </c>
    </row>
    <row r="72" spans="1:9" s="150" customFormat="1" ht="19.5" customHeight="1" hidden="1">
      <c r="A72" s="260">
        <f t="shared" si="0"/>
      </c>
      <c r="B72" s="261">
        <f>ListaL!B72</f>
        <v>0</v>
      </c>
      <c r="C72" s="261">
        <f>ListaL!C72</f>
        <v>0</v>
      </c>
      <c r="D72" s="261">
        <f>ListaL!D72</f>
        <v>0</v>
      </c>
      <c r="E72" s="261">
        <f>ListaL!E72</f>
        <v>0</v>
      </c>
      <c r="F72" s="262">
        <f>IF(PrzejazdyL!AD79="R",-1,IF(PrzejazdyL!AD79="E",-2,IF(PrzejazdyL!AD79="D",-3,IF(PrzejazdyL!AI79&gt;0,PrzejazdyL!AI79,-9))))</f>
        <v>-9</v>
      </c>
      <c r="G72" s="265">
        <f>PrzejazdyL!AH79</f>
        <v>0</v>
      </c>
      <c r="H72" s="265">
        <f>PrzejazdyL!AH80</f>
        <v>0</v>
      </c>
      <c r="I72" s="266">
        <f>F72+((SUM(PrzejazdyL!W79:Z80)/(2*10*PrzejazdyL!$E$2))/100000)</f>
        <v>-9</v>
      </c>
    </row>
    <row r="73" spans="1:9" s="150" customFormat="1" ht="19.5" customHeight="1">
      <c r="A73" s="260">
        <f t="shared" si="0"/>
      </c>
      <c r="B73" s="261">
        <f>ListaL!B73</f>
        <v>0</v>
      </c>
      <c r="C73" s="261">
        <f>ListaL!C73</f>
        <v>0</v>
      </c>
      <c r="D73" s="261">
        <f>ListaL!D73</f>
        <v>0</v>
      </c>
      <c r="E73" s="261">
        <f>ListaL!E73</f>
        <v>0</v>
      </c>
      <c r="F73" s="262">
        <f>IF(PrzejazdyL!AD80="R",-1,IF(PrzejazdyL!AD80="E",-2,IF(PrzejazdyL!AD80="D",-3,IF(PrzejazdyL!AI80&gt;0,PrzejazdyL!AI80,-9))))</f>
        <v>-9</v>
      </c>
      <c r="G73" s="265">
        <f>PrzejazdyL!AH80</f>
        <v>0</v>
      </c>
      <c r="H73" s="265">
        <f>PrzejazdyL!AH81</f>
        <v>0</v>
      </c>
      <c r="I73" s="266">
        <f>F73+((SUM(PrzejazdyL!W80:Z81)/(2*10*PrzejazdyL!$E$2))/100000)</f>
        <v>-9</v>
      </c>
    </row>
    <row r="74" spans="1:9" s="150" customFormat="1" ht="19.5" customHeight="1" hidden="1">
      <c r="A74" s="260">
        <f t="shared" si="0"/>
      </c>
      <c r="B74" s="261">
        <f>ListaL!B74</f>
        <v>0</v>
      </c>
      <c r="C74" s="261">
        <f>ListaL!C74</f>
        <v>0</v>
      </c>
      <c r="D74" s="261">
        <f>ListaL!D74</f>
        <v>0</v>
      </c>
      <c r="E74" s="261">
        <f>ListaL!E74</f>
        <v>0</v>
      </c>
      <c r="F74" s="262">
        <f>IF(PrzejazdyL!AD81="R",-1,IF(PrzejazdyL!AD81="E",-2,IF(PrzejazdyL!AD81="D",-3,IF(PrzejazdyL!AI81&gt;0,PrzejazdyL!AI81,-9))))</f>
        <v>-9</v>
      </c>
      <c r="G74" s="265">
        <f>PrzejazdyL!AH81</f>
        <v>0</v>
      </c>
      <c r="H74" s="265">
        <f>PrzejazdyL!AH82</f>
        <v>0</v>
      </c>
      <c r="I74" s="266">
        <f>F74+((SUM(PrzejazdyL!W81:Z82)/(2*10*PrzejazdyL!$E$2))/100000)</f>
        <v>-9</v>
      </c>
    </row>
    <row r="75" spans="1:9" s="150" customFormat="1" ht="19.5" customHeight="1">
      <c r="A75" s="260">
        <f t="shared" si="0"/>
      </c>
      <c r="B75" s="261">
        <f>ListaL!B75</f>
        <v>0</v>
      </c>
      <c r="C75" s="261">
        <f>ListaL!C75</f>
        <v>0</v>
      </c>
      <c r="D75" s="261">
        <f>ListaL!D75</f>
        <v>0</v>
      </c>
      <c r="E75" s="261">
        <f>ListaL!E75</f>
        <v>0</v>
      </c>
      <c r="F75" s="262">
        <f>IF(PrzejazdyL!AD82="R",-1,IF(PrzejazdyL!AD82="E",-2,IF(PrzejazdyL!AD82="D",-3,IF(PrzejazdyL!AI82&gt;0,PrzejazdyL!AI82,-9))))</f>
        <v>-9</v>
      </c>
      <c r="G75" s="265">
        <f>PrzejazdyL!AH82</f>
        <v>0</v>
      </c>
      <c r="H75" s="265">
        <f>PrzejazdyL!AH83</f>
        <v>0</v>
      </c>
      <c r="I75" s="266">
        <f>F75+((SUM(PrzejazdyL!W82:Z83)/(2*10*PrzejazdyL!$E$2))/100000)</f>
        <v>-9</v>
      </c>
    </row>
    <row r="76" spans="1:9" s="150" customFormat="1" ht="19.5" customHeight="1" hidden="1">
      <c r="A76" s="260">
        <f t="shared" si="0"/>
      </c>
      <c r="B76" s="261">
        <f>ListaL!B76</f>
        <v>0</v>
      </c>
      <c r="C76" s="261">
        <f>ListaL!C76</f>
        <v>0</v>
      </c>
      <c r="D76" s="261">
        <f>ListaL!D76</f>
        <v>0</v>
      </c>
      <c r="E76" s="261">
        <f>ListaL!E76</f>
        <v>0</v>
      </c>
      <c r="F76" s="262">
        <f>IF(PrzejazdyL!AD83="R",-1,IF(PrzejazdyL!AD83="E",-2,IF(PrzejazdyL!AD83="D",-3,IF(PrzejazdyL!AI83&gt;0,PrzejazdyL!AI83,-9))))</f>
        <v>-9</v>
      </c>
      <c r="G76" s="265">
        <f>PrzejazdyL!AH83</f>
        <v>0</v>
      </c>
      <c r="H76" s="265">
        <f>PrzejazdyL!AH84</f>
        <v>0</v>
      </c>
      <c r="I76" s="266">
        <f>F76+((SUM(PrzejazdyL!W83:Z84)/(2*10*PrzejazdyL!$E$2))/100000)</f>
        <v>-9</v>
      </c>
    </row>
    <row r="77" spans="1:9" s="150" customFormat="1" ht="19.5" customHeight="1">
      <c r="A77" s="260">
        <f t="shared" si="0"/>
      </c>
      <c r="B77" s="261">
        <f>ListaL!B77</f>
        <v>0</v>
      </c>
      <c r="C77" s="261">
        <f>ListaL!C77</f>
        <v>0</v>
      </c>
      <c r="D77" s="261">
        <f>ListaL!D77</f>
        <v>0</v>
      </c>
      <c r="E77" s="261">
        <f>ListaL!E77</f>
        <v>0</v>
      </c>
      <c r="F77" s="262">
        <f>IF(PrzejazdyL!AD84="R",-1,IF(PrzejazdyL!AD84="E",-2,IF(PrzejazdyL!AD84="D",-3,IF(PrzejazdyL!AI84&gt;0,PrzejazdyL!AI84,-9))))</f>
        <v>-9</v>
      </c>
      <c r="G77" s="265">
        <f>PrzejazdyL!AH84</f>
        <v>0</v>
      </c>
      <c r="H77" s="265">
        <f>PrzejazdyL!AH85</f>
        <v>0</v>
      </c>
      <c r="I77" s="266">
        <f>F77+((SUM(PrzejazdyL!W84:Z85)/(2*10*PrzejazdyL!$E$2))/100000)</f>
        <v>-9</v>
      </c>
    </row>
    <row r="78" spans="1:9" s="150" customFormat="1" ht="19.5" customHeight="1" hidden="1">
      <c r="A78" s="260">
        <f t="shared" si="0"/>
      </c>
      <c r="B78" s="261">
        <f>ListaL!B78</f>
        <v>0</v>
      </c>
      <c r="C78" s="261">
        <f>ListaL!C78</f>
        <v>0</v>
      </c>
      <c r="D78" s="261">
        <f>ListaL!D78</f>
        <v>0</v>
      </c>
      <c r="E78" s="261">
        <f>ListaL!E78</f>
        <v>0</v>
      </c>
      <c r="F78" s="262">
        <f>IF(PrzejazdyL!AD85="R",-1,IF(PrzejazdyL!AD85="E",-2,IF(PrzejazdyL!AD85="D",-3,IF(PrzejazdyL!AI85&gt;0,PrzejazdyL!AI85,-9))))</f>
        <v>-9</v>
      </c>
      <c r="G78" s="265">
        <f>PrzejazdyL!AH85</f>
        <v>0</v>
      </c>
      <c r="H78" s="265">
        <f>PrzejazdyL!AH86</f>
        <v>0</v>
      </c>
      <c r="I78" s="266">
        <f>F78+((SUM(PrzejazdyL!W85:Z86)/(2*10*PrzejazdyL!$E$2))/100000)</f>
        <v>-9</v>
      </c>
    </row>
    <row r="79" spans="1:9" s="150" customFormat="1" ht="19.5" customHeight="1">
      <c r="A79" s="260">
        <f t="shared" si="0"/>
      </c>
      <c r="B79" s="261">
        <f>ListaL!B79</f>
        <v>0</v>
      </c>
      <c r="C79" s="261">
        <f>ListaL!C79</f>
        <v>0</v>
      </c>
      <c r="D79" s="261">
        <f>ListaL!D79</f>
        <v>0</v>
      </c>
      <c r="E79" s="261">
        <f>ListaL!E79</f>
        <v>0</v>
      </c>
      <c r="F79" s="262">
        <f>IF(PrzejazdyL!AD86="R",-1,IF(PrzejazdyL!AD86="E",-2,IF(PrzejazdyL!AD86="D",-3,IF(PrzejazdyL!AI86&gt;0,PrzejazdyL!AI86,-9))))</f>
        <v>-9</v>
      </c>
      <c r="G79" s="265">
        <f>PrzejazdyL!AH86</f>
        <v>0</v>
      </c>
      <c r="H79" s="265">
        <f>PrzejazdyL!AH87</f>
        <v>0</v>
      </c>
      <c r="I79" s="266">
        <f>F79+((SUM(PrzejazdyL!W86:Z87)/(2*10*PrzejazdyL!$E$2))/100000)</f>
        <v>-9</v>
      </c>
    </row>
    <row r="80" spans="1:9" s="150" customFormat="1" ht="19.5" customHeight="1" hidden="1">
      <c r="A80" s="260">
        <f t="shared" si="0"/>
      </c>
      <c r="B80" s="261">
        <f>ListaL!B80</f>
        <v>0</v>
      </c>
      <c r="C80" s="261">
        <f>ListaL!C80</f>
        <v>0</v>
      </c>
      <c r="D80" s="261">
        <f>ListaL!D80</f>
        <v>0</v>
      </c>
      <c r="E80" s="261">
        <f>ListaL!E80</f>
        <v>0</v>
      </c>
      <c r="F80" s="262">
        <f>IF(PrzejazdyL!AD87="R",-1,IF(PrzejazdyL!AD87="E",-2,IF(PrzejazdyL!AD87="D",-3,IF(PrzejazdyL!AI87&gt;0,PrzejazdyL!AI87,-9))))</f>
        <v>-9</v>
      </c>
      <c r="G80" s="265">
        <f>PrzejazdyL!AH87</f>
        <v>0</v>
      </c>
      <c r="H80" s="265">
        <f>PrzejazdyL!AH88</f>
        <v>0</v>
      </c>
      <c r="I80" s="266">
        <f>F80+((SUM(PrzejazdyL!W87:Z88)/(2*10*PrzejazdyL!$E$2))/100000)</f>
        <v>-9</v>
      </c>
    </row>
    <row r="81" spans="1:9" s="150" customFormat="1" ht="19.5" customHeight="1">
      <c r="A81" s="260">
        <f t="shared" si="0"/>
      </c>
      <c r="B81" s="261">
        <f>ListaL!B81</f>
        <v>0</v>
      </c>
      <c r="C81" s="261">
        <f>ListaL!C81</f>
        <v>0</v>
      </c>
      <c r="D81" s="261">
        <f>ListaL!D81</f>
        <v>0</v>
      </c>
      <c r="E81" s="261">
        <f>ListaL!E81</f>
        <v>0</v>
      </c>
      <c r="F81" s="262">
        <f>IF(PrzejazdyL!AD88="R",-1,IF(PrzejazdyL!AD88="E",-2,IF(PrzejazdyL!AD88="D",-3,IF(PrzejazdyL!AI88&gt;0,PrzejazdyL!AI88,-9))))</f>
        <v>-9</v>
      </c>
      <c r="G81" s="265">
        <f>PrzejazdyL!AH88</f>
        <v>0</v>
      </c>
      <c r="H81" s="265">
        <f>PrzejazdyL!AH89</f>
        <v>0</v>
      </c>
      <c r="I81" s="266">
        <f>F81+((SUM(PrzejazdyL!W88:Z89)/(2*10*PrzejazdyL!$E$2))/100000)</f>
        <v>-9</v>
      </c>
    </row>
    <row r="82" spans="1:9" s="150" customFormat="1" ht="19.5" customHeight="1" hidden="1">
      <c r="A82" s="115" t="e">
        <f>IF(#REF!&gt;0,RANK(#REF!,#REF!),"")</f>
        <v>#REF!</v>
      </c>
      <c r="B82" s="114">
        <f>ListaL!B82</f>
        <v>0</v>
      </c>
      <c r="C82" s="114">
        <f>ListaL!C82</f>
        <v>0</v>
      </c>
      <c r="D82" s="114">
        <f>ListaL!D82</f>
        <v>0</v>
      </c>
      <c r="E82" s="114">
        <f>ListaL!E82</f>
        <v>0</v>
      </c>
      <c r="F82" s="183"/>
      <c r="G82" s="255"/>
      <c r="H82" s="256"/>
      <c r="I82" s="198"/>
    </row>
  </sheetData>
  <mergeCells count="1">
    <mergeCell ref="A1:F1"/>
  </mergeCells>
  <conditionalFormatting sqref="F4 F6 F8 F10 F12 F14 F16 F18 F20 F22 F24">
    <cfRule type="cellIs" priority="1" dxfId="1" operator="lessThan" stopIfTrue="1">
      <formula>0</formula>
    </cfRule>
    <cfRule type="expression" priority="2" dxfId="2" stopIfTrue="1">
      <formula>A4=2</formula>
    </cfRule>
    <cfRule type="expression" priority="3" dxfId="3" stopIfTrue="1">
      <formula>A4=1</formula>
    </cfRule>
  </conditionalFormatting>
  <conditionalFormatting sqref="I3:I81">
    <cfRule type="cellIs" priority="4" dxfId="4" operator="lessThanOrEqual" stopIfTrue="1">
      <formula>0</formula>
    </cfRule>
  </conditionalFormatting>
  <conditionalFormatting sqref="F3 F5 F7 F9 F11 F13 F15 F17 F19 F21 F23 F25:F81">
    <cfRule type="cellIs" priority="5" dxfId="1" operator="lessThan" stopIfTrue="1">
      <formula>0</formula>
    </cfRule>
    <cfRule type="expression" priority="6" dxfId="2" stopIfTrue="1">
      <formula>OR(A3=2,A3=3)</formula>
    </cfRule>
    <cfRule type="expression" priority="7" dxfId="3" stopIfTrue="1">
      <formula>A3=1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 Polska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Capgemini BPO Krakow</dc:creator>
  <cp:keywords/>
  <dc:description/>
  <cp:lastModifiedBy>11111</cp:lastModifiedBy>
  <cp:lastPrinted>2010-07-31T12:50:27Z</cp:lastPrinted>
  <dcterms:created xsi:type="dcterms:W3CDTF">2007-06-05T13:28:42Z</dcterms:created>
  <dcterms:modified xsi:type="dcterms:W3CDTF">2014-08-24T15:31:27Z</dcterms:modified>
  <cp:category/>
  <cp:version/>
  <cp:contentType/>
  <cp:contentStatus/>
</cp:coreProperties>
</file>